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МП 2020" sheetId="1" r:id="rId1"/>
  </sheets>
  <definedNames>
    <definedName name="_xlnm.Print_Area" localSheetId="0">'МП 2020'!$A$1:$I$266</definedName>
  </definedNames>
  <calcPr calcId="125725"/>
</workbook>
</file>

<file path=xl/calcChain.xml><?xml version="1.0" encoding="utf-8"?>
<calcChain xmlns="http://schemas.openxmlformats.org/spreadsheetml/2006/main">
  <c r="G169" i="1"/>
  <c r="G121"/>
  <c r="G56" l="1"/>
  <c r="H104" l="1"/>
  <c r="H195" l="1"/>
  <c r="H196"/>
  <c r="H197"/>
  <c r="G197"/>
  <c r="G196"/>
  <c r="G195"/>
  <c r="H14"/>
  <c r="H9"/>
  <c r="H5"/>
  <c r="H6"/>
  <c r="H7"/>
  <c r="H249"/>
  <c r="G249"/>
  <c r="H244"/>
  <c r="G244"/>
  <c r="H239"/>
  <c r="G239"/>
  <c r="H234"/>
  <c r="G234"/>
  <c r="H232"/>
  <c r="G232"/>
  <c r="H231"/>
  <c r="G231"/>
  <c r="H230"/>
  <c r="G230"/>
  <c r="H224"/>
  <c r="G224"/>
  <c r="H219"/>
  <c r="G219"/>
  <c r="H214"/>
  <c r="G214"/>
  <c r="H209"/>
  <c r="G209"/>
  <c r="H204"/>
  <c r="G204"/>
  <c r="H199"/>
  <c r="G199"/>
  <c r="H189"/>
  <c r="G189"/>
  <c r="H184"/>
  <c r="G184"/>
  <c r="H179"/>
  <c r="G179"/>
  <c r="H174"/>
  <c r="G174"/>
  <c r="H169"/>
  <c r="H167"/>
  <c r="G167"/>
  <c r="H166"/>
  <c r="G166"/>
  <c r="H165"/>
  <c r="G165"/>
  <c r="H159"/>
  <c r="G159"/>
  <c r="H154"/>
  <c r="G154"/>
  <c r="H149"/>
  <c r="G149"/>
  <c r="H144"/>
  <c r="G144"/>
  <c r="H139"/>
  <c r="G139"/>
  <c r="H134"/>
  <c r="G134"/>
  <c r="H129"/>
  <c r="G129"/>
  <c r="H124"/>
  <c r="G124"/>
  <c r="H122"/>
  <c r="G122"/>
  <c r="H121"/>
  <c r="H120"/>
  <c r="G120"/>
  <c r="H114"/>
  <c r="G114"/>
  <c r="H109"/>
  <c r="G109"/>
  <c r="G104"/>
  <c r="H99"/>
  <c r="G99"/>
  <c r="H97"/>
  <c r="G97"/>
  <c r="H96"/>
  <c r="G96"/>
  <c r="H95"/>
  <c r="G95"/>
  <c r="H89"/>
  <c r="G89"/>
  <c r="H84"/>
  <c r="G84"/>
  <c r="H79"/>
  <c r="G79"/>
  <c r="H74"/>
  <c r="G74"/>
  <c r="H69"/>
  <c r="G69"/>
  <c r="H64"/>
  <c r="G64"/>
  <c r="H59"/>
  <c r="G59"/>
  <c r="H57"/>
  <c r="G57"/>
  <c r="H56"/>
  <c r="H55"/>
  <c r="G55"/>
  <c r="H49"/>
  <c r="G49"/>
  <c r="H44"/>
  <c r="G44"/>
  <c r="H39"/>
  <c r="G39"/>
  <c r="H34"/>
  <c r="G34"/>
  <c r="H29"/>
  <c r="G29"/>
  <c r="H24"/>
  <c r="G24"/>
  <c r="H19"/>
  <c r="G19"/>
  <c r="G14"/>
  <c r="G9"/>
  <c r="G7"/>
  <c r="G6"/>
  <c r="G5"/>
  <c r="H229" l="1"/>
  <c r="H119"/>
  <c r="G119"/>
  <c r="H54"/>
  <c r="G54"/>
  <c r="G229"/>
  <c r="G164"/>
  <c r="H164"/>
  <c r="G94"/>
  <c r="H256"/>
  <c r="G254"/>
  <c r="G256"/>
  <c r="H194"/>
  <c r="H254"/>
  <c r="H255"/>
  <c r="H4"/>
  <c r="G255"/>
  <c r="H94"/>
  <c r="G194"/>
  <c r="G4"/>
  <c r="G253" l="1"/>
  <c r="H253"/>
</calcChain>
</file>

<file path=xl/sharedStrings.xml><?xml version="1.0" encoding="utf-8"?>
<sst xmlns="http://schemas.openxmlformats.org/spreadsheetml/2006/main" count="390" uniqueCount="108">
  <si>
    <t>5.</t>
  </si>
  <si>
    <t>Объем ассигнований всего, в т.ч. за счет</t>
  </si>
  <si>
    <t>- федерального бюджета</t>
  </si>
  <si>
    <t>- областного бюджета</t>
  </si>
  <si>
    <t>- районного бюджета</t>
  </si>
  <si>
    <t>1. Направление "Развитие системы дошкольного образования"</t>
  </si>
  <si>
    <t>х</t>
  </si>
  <si>
    <t>2. Направление "Развитие системы общего образования"</t>
  </si>
  <si>
    <t>3. Направление "Развитие системы дополнительного образования"</t>
  </si>
  <si>
    <t>4. Направление "Организация отдыха детей в каникулярное время"</t>
  </si>
  <si>
    <t>5. Направление "Организация временного трудоустройства несовершеннолетних граждан"</t>
  </si>
  <si>
    <t>6. Направление "Обеспечените государственных гарантий содержания и социальных прав детей-сирот, оставшихся без попечительства"</t>
  </si>
  <si>
    <t>7. Направление "Реализация государственных функций, связанных с общегосударственным управлением"</t>
  </si>
  <si>
    <t>8. Направление "Социальное обеспечение в сфере образования"</t>
  </si>
  <si>
    <t>9. Направление "Оптимизация структуры муниципальной сети образовательных учреждений с учетом демографических и социально- экономических условий"</t>
  </si>
  <si>
    <t>3.</t>
  </si>
  <si>
    <t>1.Направление "Молодежь Нагорского района"</t>
  </si>
  <si>
    <t>2. Направление "Обеспечение жильем молодых семей"</t>
  </si>
  <si>
    <t>3. Направление "Развитие физической культуры и спорта"</t>
  </si>
  <si>
    <t>4. Направление "Профилактика безнадзорности и правонарушений несовершеннолетних"</t>
  </si>
  <si>
    <t>5. Направление "Профилактика правонарушений"</t>
  </si>
  <si>
    <t>6. Направление "Меры противодействия немедицинскому потреблению наркотических средств"</t>
  </si>
  <si>
    <t>7. Направление "Содействие социально ориентированным НКО"</t>
  </si>
  <si>
    <t>6.</t>
  </si>
  <si>
    <t>1. Направление "Развитие МКУК " Централизованная библиотечная система"</t>
  </si>
  <si>
    <t>2. Направление "Развитие МКУК "Районный центр народного творчества"</t>
  </si>
  <si>
    <t>3. Направление "Развитие МКОУ ДОД "Детская школа искусств"</t>
  </si>
  <si>
    <t>4. Направление "Реализация государственных функций, связанных с общегосударственным управлением"</t>
  </si>
  <si>
    <t>2.</t>
  </si>
  <si>
    <t>1. Направление"Модернизация и реформироование жилищно- коммунального хозяйства"</t>
  </si>
  <si>
    <t>2. Направление "Развитие дорожного хозяйства"</t>
  </si>
  <si>
    <t>Содержание автомобильных дорог общего пользования местного значения и искуственных сооружений на них. Межбюджетный трансферт Нагорскому городскому поселению на осуществление дорожной деятельности</t>
  </si>
  <si>
    <t>3. Направление  "Развитие жилищного строительства"</t>
  </si>
  <si>
    <t>4. Направление  "Энергосбережение и повышение энергоэффективности"</t>
  </si>
  <si>
    <t>5. Направление "Безопасность дорожного движения"</t>
  </si>
  <si>
    <t>6. Направление "Создание благоприятных условий для развития хозяйственной деятельности,предприятий, оказывающих услуги по пассажирским перевозкам"</t>
  </si>
  <si>
    <t>Субсидия ИП Бармину Н.П. на возмещение части затрат по пассажирским перевозкам</t>
  </si>
  <si>
    <t>7. Направление "Предупреждение и ликвидация чрезвычайных ситуаций"</t>
  </si>
  <si>
    <t>8. Направление  "Экологические и природоохранные мероприятия"</t>
  </si>
  <si>
    <t>1.</t>
  </si>
  <si>
    <t>Объем ассигнований всего, в т.ч. за счет:</t>
  </si>
  <si>
    <t>1. Направление "Развитие муниципальной службы"</t>
  </si>
  <si>
    <t>2. Направление "Противодействие коррупции в Нагорском районе"</t>
  </si>
  <si>
    <t>3. Направление "Управление муниципальным имуществом"</t>
  </si>
  <si>
    <t>4. Направление "Развитие малого и среднего предпринимательства"</t>
  </si>
  <si>
    <t>1. Выплата заработной платы;
2. Общехозяйственные и коммунальные расходы;
3. Услуги связи;
4. Расходы на ГСМ;
5. Транспортные расходы.</t>
  </si>
  <si>
    <t>7.</t>
  </si>
  <si>
    <t>1. Направление "Развитие растениеводства"</t>
  </si>
  <si>
    <t>2. Направление "Развитие животноводства"</t>
  </si>
  <si>
    <t>3. Направление "Поддержка малых форм хозяйствования"</t>
  </si>
  <si>
    <t>4. Направление "Стимулирование эфективного использования земель сельскохозяйственного назначения"</t>
  </si>
  <si>
    <t>6. Направление "Комплексное обустройство сельских поселений района объектами социальной и инженерной инфраструктуры"</t>
  </si>
  <si>
    <t>4.</t>
  </si>
  <si>
    <t>1. Отдельное мероприятие "Реализация бюджетного процесса"</t>
  </si>
  <si>
    <t>2. Отдельное мероприятие "Управление муниципальным долгом Нагорского района"</t>
  </si>
  <si>
    <t>4. Отдельное мероприятие "Предоставление межбюджетных трансфертов местным бюджетам  поселений из бюджета муниципального района"</t>
  </si>
  <si>
    <t>Наименование программы и источники финансирования</t>
  </si>
  <si>
    <t>ИТОГО объем ассигнований по муниципальным программам, 
в т.ч. за счет:</t>
  </si>
  <si>
    <t>по экономике и муниципальной собственности</t>
  </si>
  <si>
    <t xml:space="preserve">  </t>
  </si>
  <si>
    <t xml:space="preserve"> </t>
  </si>
  <si>
    <t>Согласовано</t>
  </si>
  <si>
    <t>Начальник финансового управления</t>
  </si>
  <si>
    <t>Исполнитель</t>
  </si>
  <si>
    <t xml:space="preserve">Главный специалист отдела экономики </t>
  </si>
  <si>
    <t>Т.Н. Усатова</t>
  </si>
  <si>
    <t xml:space="preserve">и работы с малым бизнесом       </t>
  </si>
  <si>
    <t>Заместитель главы администрации района</t>
  </si>
  <si>
    <t>"Управление муниципальными финансами и 
регулирование межбюджетных отношений Нагорского района"</t>
  </si>
  <si>
    <t>"Развити АПК  Нагорского района"</t>
  </si>
  <si>
    <t>"Совершенствование организации муниципального управления Нагорского района"</t>
  </si>
  <si>
    <t>"Создание безопасных и благоприятных условий жизнедеятельности 
в Нагорском районе"</t>
  </si>
  <si>
    <t>"Развитие культуры Нагорского района"</t>
  </si>
  <si>
    <t>"Развитие образования Нагорского района"</t>
  </si>
  <si>
    <t>"Социальная политика и профилактика правонарушений 
в Нагорском районе"</t>
  </si>
  <si>
    <t>№
 п/п</t>
  </si>
  <si>
    <t>Мероприятия, 
в рамках которых освоены средства</t>
  </si>
  <si>
    <t>Расходы по смете финансового управления администрации Нагорского района.</t>
  </si>
  <si>
    <t>Уплата процентов по привлекаемым кредитам.</t>
  </si>
  <si>
    <t>Предоставление дотаций на выравнивание бюджетной обеспеченности поселениям Нагорского района.</t>
  </si>
  <si>
    <t>5. Направление "Организация выполнения полномочий органов местного самоуправления"</t>
  </si>
  <si>
    <t>3. Отдельное мероприятие "Выравнивание финансовых воз-можностей поселений Нагорского района по осуществлению по-селениями района полномочий по решению вопросов местного значения"</t>
  </si>
  <si>
    <t>5. Направление  "Улучшение жилищных условий населения, проживающего в сельской местности, в том числе для молодых семей и молодых специалистов"</t>
  </si>
  <si>
    <t>Данные о ходе выполнения муниципальных программ за 1 квартал 2020 года</t>
  </si>
  <si>
    <t>Предусмотрено 
на 2020 год 
(тыс. руб)</t>
  </si>
  <si>
    <t>Исполнено 
за 1 квартал 
2020 года
(тыс. руб)</t>
  </si>
  <si>
    <t>В.В. Казакова</t>
  </si>
  <si>
    <t>О.В. Двоеглазова</t>
  </si>
  <si>
    <t>6 специалистов прошли профессиональную переподготовку</t>
  </si>
  <si>
    <t>Размещение информации в районной газете "Нагорская жизнь" - 0,66 тыс. рублей.</t>
  </si>
  <si>
    <t>Обеспечение организации предоставления дошкольного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игрушек, хоз.товаров, командировочные расходы, прочие расходы). За счет средств субвенции из областного бюджета за 1 квартал 2020 года приобретено  музыкальное оборудование на сумму 21,7 тыс. рублей, на повышение квалификации педагогических работников (1 чел) израсходовано 1,2 тыс. рублей.                                                                                                                                                          - развитие кадрового потенциала системы дошкольного образования (выплата заработной платы работникам дошкольных образовательных учреждений, и начислений на заработную плату);                                                                                                                                                                 - организация питания в муниципальных дошкольных образовательных учреждениях (приобретение продуктов питания).</t>
  </si>
  <si>
    <t xml:space="preserve">Обеспечение организации предоставления общего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учебников, оборудования для обеспечения образовательного процесса, повышение квалификации педагогических работников, приобретение ГСМ для подвоза учащихся, прочие расходы). За счет средств субвенции из областного бюджета за 1 квартал 2020 года приобретены  учебники, учебно-наглядные пособия, аттестаты, медали, компьютерное оборудование  на сумму 112,7 тыс. рублей, программное обеспечение на сумму 6,4 тыс. рублей, на повышение квалификации педагогических работников (1 чел) израсходовано 1,5 тыс. рублей). Развитие кадрового потенциала системы общего образования (выплата заработной платы работникам общеобразовательных учреждений, и начислений на заработную плату). Организация питания в муниципальных общеобразовательных учреждениях (приобретение продуктов питания).      </t>
  </si>
  <si>
    <t xml:space="preserve">Обеспечение организации предоставления дополнительного образования (оплата коммунальных услуг, услуг по содержанию имущества, оплата проезда, питания и проживания учащихся на соревнованиях, приобретение ГСМ, хоз.товаров, прочие расходы). Развитие кадрового потенциала системы дополнительного образованияи(выплата заработной платы работникам организации дополнительного образования, и начислений на заработную плату). </t>
  </si>
  <si>
    <t>Организация временного трудоустройства несовершеннолетних граждан в возрасте от 14 до 18 лет (в 2020 году проведены расходы в сумме 11,9928 тыс. рублей на 15 человек).</t>
  </si>
  <si>
    <t>Организация отдыха и оздоровления  детей в каникулярное время в лагерях с дневным пребыванием (в 2020 году запланировано 213 учащихся, которые отдохнут в летних  оздоровительных лагерях  при 5 сельских школах).</t>
  </si>
  <si>
    <t xml:space="preserve">Выполнение отдельных государственных полномочий по обеспечению содержания ребенка в семье опекуна и приемной семье, а также вознаграждение, причитающееся приемному родителю. По состоянию на 01.04.2020 г на учете в органе опеки и попечительства состоит 33 ребенка (20 детей в семьях опекунов, 13 детей в приемных семьях). 10 человек получают вознаграждение, причитающееся приемному родителю. </t>
  </si>
  <si>
    <t xml:space="preserve"> - Финансовое обеспечение деятельности Муниципального учреждения управления образования администрации Нагорского района Кировской области (выплата заработной платы работникам, начислений на заработную плату, расходы на программное обеспечение, общехозяйственные расходы);                                                                                                                                                             - Выполнение отдельных государственных полномочий по осуществлению деятельности по опеке и попечительству (выплата заработной платы  специалисту по опеке и попечительству).</t>
  </si>
  <si>
    <t xml:space="preserve">Предоставление руководителям, педагогическим работникам и иным специалистам образовательных учреждений (за исключением совместителей), работающим и проживающим в сельских населенных пунктах (поселках городского типа), бесплатной жилой площади с отоплением и электроснабжением путем компенсации  расходов в виде ежемесячной денежной выплаты (за 1 квартал 2020 года 106 человек получили компенсацию за коммунальные услуги).                                                                                                                                      Выполнение отдельных государственных полномочий по начислению и выплате компенсации части платы, взимаемой за содержание детей в образовательных учреждениях, реализующих основную общеобразовательную программу дошкольного образования (за 1 квартал 2020 года на 155 детей выплачена компенсация по родительской плате) </t>
  </si>
  <si>
    <t>З/плата с начислениями, коммунальные услуги, подписка, инвестиционные программы и проекты ППМИ,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топливных дров,  заправка и ремонт картриджей, проект зонирования для модельной библиотеки, ремонт памятника по проекту Азимова Р.А.</t>
  </si>
  <si>
    <t>З/плата с начислениями, коммунальные услуги, прочие расходы (обучение по пожарной безопасности, услуги связи, интернет, охрана объектов,инвестиционные программы и проекты ППМИ, техническое обслуживание технических средств охраны, приобретение хозяйственных товаров, канцелярских товаров, строительных материалов, ГСМ, запасных частей для автомашины, топливных дров,  заправка и ремонт картриджей).</t>
  </si>
  <si>
    <t>З/плата с начислениями, коммунальные услуги, командировочные расходы, прочие расходы (обучение по пожарной безопасности, услуги связи, приобретение программных продуктов,  приобретение хозяйственных товаров, канцелярских товаров, строительных материалов, основных средств, заправка и ремонт картриджей).</t>
  </si>
  <si>
    <t>З/плата с начислениями, прочие расходы (обучение по пожарной безопасности, по 44 ФЗ, интернет, приобретение программных продуктов,  приобретение хозяйственных товаров, канцелярских товаров, заправка и ремонт картриджей, приобретение орг техники).</t>
  </si>
  <si>
    <t>Предоставление межбюджетных трансфертов местным бюджетам поселений из бюджета муниципального района: софинансирование расходных обязательств, возникающих при выполнении полномочий органов местного  самоуправления по вопросам местного значения, субсидии по административным комиссиям, дотации на сбалансированность поселений.</t>
  </si>
  <si>
    <t>20.02.2020 г проведён районный слёт местного отделения Всероссийского детско-юношеского военно-патриотического общественного движения "ЮНАРМИЯ" посвящнный 75 годовщине ВОВ, мероприятие "Поклонимся великим тем годам" посвящённый 75 годовщине ВОВ.</t>
  </si>
  <si>
    <t>Всероссийская массовая лыжная гонка "Лыжня России" в Нагорском районе; районные соревнования по волейболу; спортивные мероприятия в рамках X Спартакиады среди работников образовательных организаций Нагорского района.</t>
  </si>
  <si>
    <t>Приобретение ГСМ на проведение выездных мероприятий в рамках Единого Дня профилактики правонарушений</t>
  </si>
  <si>
    <t>ППМИ 2019 год (Водопровод, ул. Полевая)</t>
  </si>
  <si>
    <t>Заработная плата сотрудникам ЕДДС. 
Оказание единовременной материальной помощи погорельцам (оказана помощь в размере 12,0 тыс. рублей 4 погорельцам).</t>
  </si>
</sst>
</file>

<file path=xl/styles.xml><?xml version="1.0" encoding="utf-8"?>
<styleSheet xmlns="http://schemas.openxmlformats.org/spreadsheetml/2006/main">
  <numFmts count="4">
    <numFmt numFmtId="164" formatCode="0.000"/>
    <numFmt numFmtId="165" formatCode="0.00000"/>
    <numFmt numFmtId="166" formatCode="0.000000"/>
    <numFmt numFmtId="167" formatCode="0.0"/>
  </numFmts>
  <fonts count="17">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b/>
      <sz val="14"/>
      <color indexed="8"/>
      <name val="Times New Roman"/>
      <family val="1"/>
      <charset val="204"/>
    </font>
    <font>
      <b/>
      <sz val="10"/>
      <name val="Times New Roman"/>
      <family val="1"/>
      <charset val="204"/>
    </font>
    <font>
      <sz val="8"/>
      <color theme="1"/>
      <name val="Times New Roman"/>
      <family val="1"/>
      <charset val="204"/>
    </font>
    <font>
      <sz val="8"/>
      <name val="Times New Roman"/>
      <family val="1"/>
      <charset val="204"/>
    </font>
    <font>
      <b/>
      <i/>
      <sz val="10"/>
      <name val="Times New Roman"/>
      <family val="1"/>
      <charset val="204"/>
    </font>
    <font>
      <i/>
      <sz val="10"/>
      <name val="Times New Roman"/>
      <family val="1"/>
      <charset val="204"/>
    </font>
    <font>
      <sz val="10"/>
      <color theme="1"/>
      <name val="Calibri"/>
      <family val="2"/>
      <charset val="204"/>
      <scheme val="minor"/>
    </font>
    <font>
      <sz val="10"/>
      <color indexed="8"/>
      <name val="Times New Roman"/>
      <family val="1"/>
      <charset val="204"/>
    </font>
    <font>
      <sz val="9"/>
      <color indexed="8"/>
      <name val="Times New Roman"/>
      <family val="1"/>
      <charset val="204"/>
    </font>
    <font>
      <sz val="9"/>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04">
    <xf numFmtId="0" fontId="0" fillId="0" borderId="0" xfId="0"/>
    <xf numFmtId="49" fontId="2" fillId="2" borderId="1" xfId="1" applyNumberFormat="1" applyFont="1" applyFill="1" applyBorder="1" applyAlignment="1">
      <alignment horizontal="center" vertical="top"/>
    </xf>
    <xf numFmtId="167" fontId="6" fillId="0" borderId="2" xfId="1" applyNumberFormat="1" applyFont="1" applyBorder="1" applyAlignment="1">
      <alignment horizontal="center" vertical="center" wrapText="1"/>
    </xf>
    <xf numFmtId="165" fontId="8" fillId="5" borderId="2" xfId="1" applyNumberFormat="1" applyFont="1" applyFill="1" applyBorder="1" applyAlignment="1">
      <alignment horizontal="center" vertical="center"/>
    </xf>
    <xf numFmtId="0" fontId="3" fillId="0" borderId="0" xfId="1" applyFont="1" applyBorder="1" applyAlignment="1">
      <alignment vertical="top" wrapText="1"/>
    </xf>
    <xf numFmtId="49" fontId="8" fillId="2" borderId="3" xfId="1" applyNumberFormat="1" applyFont="1" applyFill="1" applyBorder="1" applyAlignment="1">
      <alignment horizontal="center" vertical="top"/>
    </xf>
    <xf numFmtId="165" fontId="8" fillId="3" borderId="2" xfId="0" applyNumberFormat="1" applyFont="1" applyFill="1" applyBorder="1" applyAlignment="1">
      <alignment horizontal="center" vertical="top" wrapText="1"/>
    </xf>
    <xf numFmtId="0" fontId="5" fillId="0" borderId="2" xfId="0" applyFont="1" applyBorder="1" applyAlignment="1">
      <alignment horizontal="center" vertical="center" wrapText="1"/>
    </xf>
    <xf numFmtId="165" fontId="5" fillId="4" borderId="2" xfId="0" applyNumberFormat="1" applyFont="1" applyFill="1" applyBorder="1" applyAlignment="1">
      <alignment horizontal="center" vertical="top" wrapText="1"/>
    </xf>
    <xf numFmtId="165" fontId="5" fillId="0" borderId="2" xfId="0" applyNumberFormat="1" applyFont="1" applyBorder="1" applyAlignment="1">
      <alignment horizontal="center" vertical="top" wrapText="1"/>
    </xf>
    <xf numFmtId="165" fontId="5" fillId="0" borderId="2" xfId="0" applyNumberFormat="1" applyFont="1" applyBorder="1" applyAlignment="1">
      <alignment horizontal="center" vertical="center" wrapText="1"/>
    </xf>
    <xf numFmtId="164" fontId="5" fillId="0" borderId="2" xfId="1" applyNumberFormat="1" applyFont="1" applyBorder="1" applyAlignment="1">
      <alignment horizontal="center" vertical="top" wrapText="1"/>
    </xf>
    <xf numFmtId="164" fontId="5" fillId="0" borderId="2" xfId="1" applyNumberFormat="1" applyFont="1" applyFill="1" applyBorder="1" applyAlignment="1">
      <alignment horizontal="center" vertical="top" wrapText="1"/>
    </xf>
    <xf numFmtId="49" fontId="8" fillId="2" borderId="4" xfId="1" applyNumberFormat="1" applyFont="1" applyFill="1" applyBorder="1" applyAlignment="1">
      <alignment horizontal="center" vertical="top"/>
    </xf>
    <xf numFmtId="49" fontId="8" fillId="2" borderId="1" xfId="1" applyNumberFormat="1" applyFont="1" applyFill="1" applyBorder="1" applyAlignment="1">
      <alignment horizontal="center" vertical="top"/>
    </xf>
    <xf numFmtId="49" fontId="8" fillId="2" borderId="3" xfId="1" applyNumberFormat="1" applyFont="1" applyFill="1" applyBorder="1" applyAlignment="1">
      <alignment vertical="top"/>
    </xf>
    <xf numFmtId="165" fontId="8" fillId="3" borderId="2" xfId="1" applyNumberFormat="1" applyFont="1" applyFill="1" applyBorder="1" applyAlignment="1">
      <alignment horizontal="center" vertical="top" wrapText="1"/>
    </xf>
    <xf numFmtId="165" fontId="5" fillId="4" borderId="2" xfId="1" applyNumberFormat="1" applyFont="1" applyFill="1" applyBorder="1" applyAlignment="1">
      <alignment horizontal="center" vertical="top" wrapText="1"/>
    </xf>
    <xf numFmtId="165" fontId="5" fillId="0" borderId="2" xfId="1" applyNumberFormat="1" applyFont="1" applyBorder="1" applyAlignment="1">
      <alignment horizontal="center" vertical="top" wrapText="1"/>
    </xf>
    <xf numFmtId="49" fontId="8" fillId="2" borderId="4" xfId="1" applyNumberFormat="1" applyFont="1" applyFill="1" applyBorder="1" applyAlignment="1">
      <alignment vertical="top"/>
    </xf>
    <xf numFmtId="165" fontId="8" fillId="3" borderId="2" xfId="1" applyNumberFormat="1" applyFont="1" applyFill="1" applyBorder="1" applyAlignment="1">
      <alignment horizontal="center"/>
    </xf>
    <xf numFmtId="165" fontId="5" fillId="4" borderId="2" xfId="1" applyNumberFormat="1" applyFont="1" applyFill="1" applyBorder="1" applyAlignment="1">
      <alignment horizontal="center"/>
    </xf>
    <xf numFmtId="165" fontId="5" fillId="0" borderId="2" xfId="1" applyNumberFormat="1" applyFont="1" applyBorder="1" applyAlignment="1">
      <alignment horizontal="center"/>
    </xf>
    <xf numFmtId="166" fontId="5" fillId="0" borderId="2" xfId="1" applyNumberFormat="1" applyFont="1" applyBorder="1" applyAlignment="1">
      <alignment horizontal="center"/>
    </xf>
    <xf numFmtId="2" fontId="5" fillId="0" borderId="2" xfId="1" applyNumberFormat="1" applyFont="1" applyBorder="1" applyAlignment="1">
      <alignment horizontal="center" vertical="top" wrapText="1"/>
    </xf>
    <xf numFmtId="2" fontId="5" fillId="0" borderId="2" xfId="1" applyNumberFormat="1" applyFont="1" applyBorder="1" applyAlignment="1">
      <alignment horizontal="center" vertical="center" wrapText="1"/>
    </xf>
    <xf numFmtId="166" fontId="5" fillId="0" borderId="2" xfId="1" applyNumberFormat="1" applyFont="1" applyBorder="1" applyAlignment="1">
      <alignment horizontal="center" vertical="top" wrapText="1"/>
    </xf>
    <xf numFmtId="166"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vertical="top" wrapText="1"/>
    </xf>
    <xf numFmtId="164"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xf>
    <xf numFmtId="164" fontId="5" fillId="4" borderId="2" xfId="1" applyNumberFormat="1" applyFont="1" applyFill="1" applyBorder="1" applyAlignment="1">
      <alignment horizontal="center"/>
    </xf>
    <xf numFmtId="0" fontId="13" fillId="0" borderId="0" xfId="0" applyFont="1"/>
    <xf numFmtId="0" fontId="5" fillId="0" borderId="0" xfId="1" applyFont="1" applyBorder="1" applyAlignment="1">
      <alignment vertical="top" wrapText="1"/>
    </xf>
    <xf numFmtId="0" fontId="4" fillId="0" borderId="0" xfId="0" applyFont="1"/>
    <xf numFmtId="166" fontId="4" fillId="0" borderId="0" xfId="0" applyNumberFormat="1" applyFont="1"/>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2" fontId="0" fillId="0" borderId="0" xfId="0" applyNumberFormat="1"/>
    <xf numFmtId="0" fontId="2" fillId="2" borderId="2" xfId="1" applyFont="1" applyFill="1" applyBorder="1" applyAlignment="1">
      <alignment horizontal="center" vertical="center" wrapText="1"/>
    </xf>
    <xf numFmtId="165" fontId="0" fillId="0" borderId="0" xfId="0" applyNumberFormat="1"/>
    <xf numFmtId="0" fontId="5" fillId="0" borderId="0" xfId="1" applyFont="1" applyBorder="1" applyAlignment="1">
      <alignment horizontal="left" vertical="top" wrapText="1"/>
    </xf>
    <xf numFmtId="49" fontId="8" fillId="0" borderId="1" xfId="1" applyNumberFormat="1" applyFont="1" applyFill="1" applyBorder="1" applyAlignment="1">
      <alignment horizontal="center" vertical="top" wrapText="1"/>
    </xf>
    <xf numFmtId="0" fontId="11" fillId="0" borderId="5" xfId="1" applyFont="1" applyBorder="1" applyAlignment="1">
      <alignment horizontal="left" vertical="top" wrapText="1"/>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9" fillId="2" borderId="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5" fillId="0" borderId="2" xfId="1" applyFont="1" applyBorder="1" applyAlignment="1">
      <alignment vertical="top" wrapText="1"/>
    </xf>
    <xf numFmtId="0" fontId="12" fillId="0" borderId="2" xfId="1" applyFont="1" applyBorder="1" applyAlignment="1">
      <alignment vertical="top" wrapText="1"/>
    </xf>
    <xf numFmtId="0" fontId="6" fillId="0" borderId="2" xfId="1" applyFont="1" applyFill="1" applyBorder="1" applyAlignment="1">
      <alignment horizontal="center" vertical="center" wrapText="1"/>
    </xf>
    <xf numFmtId="164" fontId="3" fillId="0" borderId="2" xfId="1" applyNumberFormat="1" applyFont="1" applyBorder="1" applyAlignment="1">
      <alignment horizontal="left" vertical="top"/>
    </xf>
    <xf numFmtId="0" fontId="3" fillId="0" borderId="2" xfId="1" applyFont="1" applyBorder="1" applyAlignment="1">
      <alignment horizontal="left" vertical="top"/>
    </xf>
    <xf numFmtId="0" fontId="8" fillId="0" borderId="2" xfId="1" applyFont="1" applyBorder="1" applyAlignment="1">
      <alignment vertical="top" wrapText="1"/>
    </xf>
    <xf numFmtId="0" fontId="11" fillId="0" borderId="2" xfId="1" applyFont="1" applyBorder="1" applyAlignment="1">
      <alignment horizontal="left" vertical="top" wrapText="1"/>
    </xf>
    <xf numFmtId="0" fontId="16" fillId="2" borderId="1"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10" fillId="0" borderId="2" xfId="1" applyFont="1" applyBorder="1" applyAlignment="1">
      <alignment horizontal="left" vertical="top"/>
    </xf>
    <xf numFmtId="0" fontId="11" fillId="0" borderId="2" xfId="1" applyFont="1" applyBorder="1" applyAlignment="1">
      <alignment vertical="top" wrapText="1"/>
    </xf>
    <xf numFmtId="0" fontId="14" fillId="0" borderId="1" xfId="0" applyFont="1" applyBorder="1" applyAlignment="1">
      <alignment horizontal="left" vertical="top" wrapText="1" readingOrder="1"/>
    </xf>
    <xf numFmtId="0" fontId="14" fillId="0" borderId="3" xfId="0" applyFont="1" applyBorder="1" applyAlignment="1">
      <alignment horizontal="left" vertical="top" readingOrder="1"/>
    </xf>
    <xf numFmtId="0" fontId="14" fillId="0" borderId="4" xfId="0" applyFont="1" applyBorder="1" applyAlignment="1">
      <alignment horizontal="left" vertical="top" readingOrder="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5" fillId="0" borderId="2" xfId="1" applyFont="1" applyBorder="1" applyAlignment="1">
      <alignment horizontal="left" vertical="top" wrapText="1"/>
    </xf>
    <xf numFmtId="0" fontId="5" fillId="0" borderId="2" xfId="1" applyFont="1" applyBorder="1" applyAlignment="1">
      <alignment horizontal="left" vertical="top"/>
    </xf>
    <xf numFmtId="0" fontId="10" fillId="0" borderId="1" xfId="1" applyFont="1" applyBorder="1" applyAlignment="1">
      <alignment horizontal="center" vertical="top"/>
    </xf>
    <xf numFmtId="0" fontId="10" fillId="0" borderId="3" xfId="1" applyFont="1" applyBorder="1" applyAlignment="1">
      <alignment horizontal="center" vertical="top"/>
    </xf>
    <xf numFmtId="0" fontId="10" fillId="0" borderId="4" xfId="1" applyFont="1" applyBorder="1" applyAlignment="1">
      <alignment horizontal="center" vertical="top"/>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10" fillId="0" borderId="2" xfId="1" applyFont="1" applyBorder="1" applyAlignment="1">
      <alignment horizontal="left" vertical="top" wrapText="1"/>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0" fillId="0" borderId="2" xfId="1" applyFont="1" applyBorder="1" applyAlignment="1">
      <alignment horizontal="center" vertical="center" wrapText="1"/>
    </xf>
    <xf numFmtId="0" fontId="12" fillId="0" borderId="2" xfId="1" applyFont="1" applyBorder="1" applyAlignment="1">
      <alignment horizontal="left" vertical="top" wrapText="1"/>
    </xf>
    <xf numFmtId="0" fontId="5" fillId="0" borderId="1" xfId="1" applyFont="1" applyBorder="1" applyAlignment="1">
      <alignment horizontal="left" vertical="top" wrapText="1"/>
    </xf>
    <xf numFmtId="0" fontId="5" fillId="0" borderId="3" xfId="1" applyFont="1" applyBorder="1" applyAlignment="1">
      <alignment horizontal="left" vertical="top" wrapText="1"/>
    </xf>
    <xf numFmtId="0" fontId="5" fillId="0" borderId="4" xfId="1" applyFont="1" applyBorder="1" applyAlignment="1">
      <alignment horizontal="left" vertical="top" wrapText="1"/>
    </xf>
    <xf numFmtId="0" fontId="14" fillId="0" borderId="2" xfId="0" applyFont="1" applyBorder="1" applyAlignment="1">
      <alignment horizontal="left" vertical="top" wrapText="1"/>
    </xf>
    <xf numFmtId="0" fontId="14" fillId="0" borderId="2" xfId="0" applyFont="1" applyBorder="1" applyAlignment="1">
      <alignment horizontal="left" vertical="top"/>
    </xf>
    <xf numFmtId="0" fontId="8" fillId="2" borderId="4" xfId="1" applyFont="1" applyFill="1" applyBorder="1" applyAlignment="1">
      <alignment horizontal="center" vertical="top"/>
    </xf>
    <xf numFmtId="0" fontId="8" fillId="2" borderId="2" xfId="1" applyFont="1" applyFill="1" applyBorder="1" applyAlignment="1">
      <alignment horizontal="center" vertical="top"/>
    </xf>
    <xf numFmtId="0" fontId="10" fillId="0" borderId="2" xfId="1" applyFont="1" applyBorder="1" applyAlignment="1">
      <alignment horizontal="center" vertical="top"/>
    </xf>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0" fontId="7" fillId="0" borderId="8" xfId="1" applyFont="1" applyBorder="1" applyAlignment="1">
      <alignment horizontal="center" vertical="center" wrapText="1"/>
    </xf>
    <xf numFmtId="0" fontId="8" fillId="2" borderId="2" xfId="1" applyFont="1" applyFill="1" applyBorder="1" applyAlignment="1">
      <alignment horizontal="center" vertical="center"/>
    </xf>
    <xf numFmtId="0" fontId="8" fillId="0" borderId="2" xfId="1" applyFont="1" applyBorder="1" applyAlignment="1">
      <alignment vertical="center" wrapText="1"/>
    </xf>
    <xf numFmtId="0" fontId="8" fillId="0" borderId="0" xfId="1" applyFont="1" applyBorder="1" applyAlignment="1">
      <alignment horizontal="left" vertical="top" wrapText="1"/>
    </xf>
    <xf numFmtId="0" fontId="4" fillId="0" borderId="0" xfId="0" applyFont="1" applyAlignment="1">
      <alignment horizontal="left"/>
    </xf>
    <xf numFmtId="49" fontId="8" fillId="2" borderId="3" xfId="1" applyNumberFormat="1" applyFont="1" applyFill="1" applyBorder="1" applyAlignment="1">
      <alignment horizontal="center" vertical="top"/>
    </xf>
    <xf numFmtId="0" fontId="8" fillId="0" borderId="0" xfId="1" applyFont="1" applyBorder="1" applyAlignment="1">
      <alignment vertical="top"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66"/>
  <sheetViews>
    <sheetView tabSelected="1" view="pageBreakPreview" topLeftCell="A250" zoomScale="70" zoomScaleNormal="110" zoomScaleSheetLayoutView="70" workbookViewId="0">
      <selection activeCell="L178" sqref="L178"/>
    </sheetView>
  </sheetViews>
  <sheetFormatPr defaultRowHeight="15"/>
  <cols>
    <col min="1" max="1" width="5.28515625" customWidth="1"/>
    <col min="5" max="5" width="8.7109375" customWidth="1"/>
    <col min="6" max="6" width="0.140625" hidden="1" customWidth="1"/>
    <col min="7" max="7" width="18.42578125" customWidth="1"/>
    <col min="8" max="8" width="19.140625" customWidth="1"/>
    <col min="9" max="9" width="52.42578125" customWidth="1"/>
    <col min="12" max="12" width="17.28515625" customWidth="1"/>
  </cols>
  <sheetData>
    <row r="1" spans="1:10" ht="37.5" customHeight="1">
      <c r="A1" s="97" t="s">
        <v>83</v>
      </c>
      <c r="B1" s="97"/>
      <c r="C1" s="97"/>
      <c r="D1" s="97"/>
      <c r="E1" s="97"/>
      <c r="F1" s="97"/>
      <c r="G1" s="97"/>
      <c r="H1" s="97"/>
      <c r="I1" s="97"/>
    </row>
    <row r="2" spans="1:10" ht="60" customHeight="1">
      <c r="A2" s="39" t="s">
        <v>75</v>
      </c>
      <c r="B2" s="96" t="s">
        <v>56</v>
      </c>
      <c r="C2" s="96"/>
      <c r="D2" s="96"/>
      <c r="E2" s="96"/>
      <c r="F2" s="96"/>
      <c r="G2" s="2" t="s">
        <v>84</v>
      </c>
      <c r="H2" s="2" t="s">
        <v>85</v>
      </c>
      <c r="I2" s="37" t="s">
        <v>76</v>
      </c>
    </row>
    <row r="3" spans="1:10" ht="24" customHeight="1">
      <c r="A3" s="1" t="s">
        <v>39</v>
      </c>
      <c r="B3" s="51" t="s">
        <v>73</v>
      </c>
      <c r="C3" s="51"/>
      <c r="D3" s="51"/>
      <c r="E3" s="51"/>
      <c r="F3" s="51"/>
      <c r="G3" s="51"/>
      <c r="H3" s="51"/>
      <c r="I3" s="52"/>
    </row>
    <row r="4" spans="1:10" ht="17.25" customHeight="1">
      <c r="A4" s="5"/>
      <c r="B4" s="54" t="s">
        <v>1</v>
      </c>
      <c r="C4" s="54"/>
      <c r="D4" s="54"/>
      <c r="E4" s="54"/>
      <c r="F4" s="54"/>
      <c r="G4" s="6">
        <f>G5+G6+G7</f>
        <v>111618.60000000002</v>
      </c>
      <c r="H4" s="6">
        <f>H5+H6+H7</f>
        <v>29046.73099</v>
      </c>
      <c r="I4" s="53"/>
      <c r="J4" s="38"/>
    </row>
    <row r="5" spans="1:10">
      <c r="A5" s="5"/>
      <c r="B5" s="54" t="s">
        <v>2</v>
      </c>
      <c r="C5" s="54"/>
      <c r="D5" s="54"/>
      <c r="E5" s="54"/>
      <c r="F5" s="54"/>
      <c r="G5" s="6">
        <f t="shared" ref="G5:G6" si="0">G10+G15+G20+G25+G30+G35+G40+G45+G50</f>
        <v>0</v>
      </c>
      <c r="H5" s="6">
        <f t="shared" ref="H5" si="1">H10+H15+H20+H25+H30+H35+H40+H45+H50</f>
        <v>0</v>
      </c>
      <c r="I5" s="53"/>
      <c r="J5" s="38"/>
    </row>
    <row r="6" spans="1:10">
      <c r="A6" s="5"/>
      <c r="B6" s="54" t="s">
        <v>3</v>
      </c>
      <c r="C6" s="54"/>
      <c r="D6" s="54"/>
      <c r="E6" s="54"/>
      <c r="F6" s="54"/>
      <c r="G6" s="6">
        <f t="shared" si="0"/>
        <v>72703.800000000017</v>
      </c>
      <c r="H6" s="6">
        <f t="shared" ref="H6" si="2">H11+H16+H21+H26+H31+H36+H41+H46+H51</f>
        <v>20297.7781</v>
      </c>
      <c r="I6" s="53"/>
      <c r="J6" s="38"/>
    </row>
    <row r="7" spans="1:10">
      <c r="A7" s="5"/>
      <c r="B7" s="54" t="s">
        <v>4</v>
      </c>
      <c r="C7" s="54"/>
      <c r="D7" s="54"/>
      <c r="E7" s="54"/>
      <c r="F7" s="54"/>
      <c r="G7" s="6">
        <f>G12+G17+G22+G27+G32+G37+G42+G47+G52</f>
        <v>38914.800000000003</v>
      </c>
      <c r="H7" s="6">
        <f>H12+H17+H22+H27+H32+H37+H42+H47+H52</f>
        <v>8748.9528900000005</v>
      </c>
      <c r="I7" s="53"/>
      <c r="J7" s="38"/>
    </row>
    <row r="8" spans="1:10" ht="89.25" customHeight="1">
      <c r="A8" s="5"/>
      <c r="B8" s="43" t="s">
        <v>5</v>
      </c>
      <c r="C8" s="44"/>
      <c r="D8" s="44"/>
      <c r="E8" s="44"/>
      <c r="F8" s="45"/>
      <c r="G8" s="7" t="s">
        <v>6</v>
      </c>
      <c r="H8" s="7" t="s">
        <v>6</v>
      </c>
      <c r="I8" s="46" t="s">
        <v>90</v>
      </c>
    </row>
    <row r="9" spans="1:10">
      <c r="A9" s="5"/>
      <c r="B9" s="49" t="s">
        <v>1</v>
      </c>
      <c r="C9" s="49"/>
      <c r="D9" s="49"/>
      <c r="E9" s="49"/>
      <c r="F9" s="49"/>
      <c r="G9" s="8">
        <f>G10+G11+G12</f>
        <v>34354.5</v>
      </c>
      <c r="H9" s="8">
        <f>H10+H11+H12</f>
        <v>8948.5503099999987</v>
      </c>
      <c r="I9" s="47"/>
      <c r="J9" s="38"/>
    </row>
    <row r="10" spans="1:10">
      <c r="A10" s="5"/>
      <c r="B10" s="50" t="s">
        <v>2</v>
      </c>
      <c r="C10" s="50"/>
      <c r="D10" s="50"/>
      <c r="E10" s="50"/>
      <c r="F10" s="50"/>
      <c r="G10" s="9">
        <v>0</v>
      </c>
      <c r="H10" s="10">
        <v>0</v>
      </c>
      <c r="I10" s="47"/>
      <c r="J10" s="38"/>
    </row>
    <row r="11" spans="1:10">
      <c r="A11" s="5"/>
      <c r="B11" s="50" t="s">
        <v>3</v>
      </c>
      <c r="C11" s="50"/>
      <c r="D11" s="50"/>
      <c r="E11" s="50"/>
      <c r="F11" s="50"/>
      <c r="G11" s="9">
        <v>19000.7</v>
      </c>
      <c r="H11" s="9">
        <v>5673.4139999999998</v>
      </c>
      <c r="I11" s="47"/>
      <c r="J11" s="38"/>
    </row>
    <row r="12" spans="1:10">
      <c r="A12" s="5"/>
      <c r="B12" s="50" t="s">
        <v>4</v>
      </c>
      <c r="C12" s="50"/>
      <c r="D12" s="50"/>
      <c r="E12" s="50"/>
      <c r="F12" s="50"/>
      <c r="G12" s="9">
        <v>15353.8</v>
      </c>
      <c r="H12" s="9">
        <v>3275.1363099999999</v>
      </c>
      <c r="I12" s="48"/>
      <c r="J12" s="38"/>
    </row>
    <row r="13" spans="1:10" ht="111" customHeight="1">
      <c r="A13" s="5"/>
      <c r="B13" s="55" t="s">
        <v>7</v>
      </c>
      <c r="C13" s="55"/>
      <c r="D13" s="55"/>
      <c r="E13" s="55"/>
      <c r="F13" s="55"/>
      <c r="G13" s="11" t="s">
        <v>6</v>
      </c>
      <c r="H13" s="11" t="s">
        <v>6</v>
      </c>
      <c r="I13" s="46" t="s">
        <v>91</v>
      </c>
    </row>
    <row r="14" spans="1:10">
      <c r="A14" s="5"/>
      <c r="B14" s="49" t="s">
        <v>1</v>
      </c>
      <c r="C14" s="49"/>
      <c r="D14" s="49"/>
      <c r="E14" s="49"/>
      <c r="F14" s="49"/>
      <c r="G14" s="8">
        <f>G15+G16+G17</f>
        <v>53520.99</v>
      </c>
      <c r="H14" s="8">
        <f>H15+H16+H17</f>
        <v>13698.40337</v>
      </c>
      <c r="I14" s="47"/>
      <c r="J14" s="38"/>
    </row>
    <row r="15" spans="1:10">
      <c r="A15" s="5"/>
      <c r="B15" s="50" t="s">
        <v>2</v>
      </c>
      <c r="C15" s="50"/>
      <c r="D15" s="50"/>
      <c r="E15" s="50"/>
      <c r="F15" s="50"/>
      <c r="G15" s="9">
        <v>0</v>
      </c>
      <c r="H15" s="10">
        <v>0</v>
      </c>
      <c r="I15" s="47"/>
      <c r="J15" s="38"/>
    </row>
    <row r="16" spans="1:10">
      <c r="A16" s="5"/>
      <c r="B16" s="50" t="s">
        <v>3</v>
      </c>
      <c r="C16" s="50"/>
      <c r="D16" s="50"/>
      <c r="E16" s="50"/>
      <c r="F16" s="50"/>
      <c r="G16" s="9">
        <v>39812.6</v>
      </c>
      <c r="H16" s="10">
        <v>10336.141600000001</v>
      </c>
      <c r="I16" s="47"/>
      <c r="J16" s="38"/>
    </row>
    <row r="17" spans="1:10">
      <c r="A17" s="5"/>
      <c r="B17" s="50" t="s">
        <v>4</v>
      </c>
      <c r="C17" s="50"/>
      <c r="D17" s="50"/>
      <c r="E17" s="50"/>
      <c r="F17" s="50"/>
      <c r="G17" s="9">
        <v>13708.39</v>
      </c>
      <c r="H17" s="9">
        <v>3362.2617700000001</v>
      </c>
      <c r="I17" s="48"/>
      <c r="J17" s="38"/>
    </row>
    <row r="18" spans="1:10" ht="29.25" customHeight="1">
      <c r="A18" s="5"/>
      <c r="B18" s="55" t="s">
        <v>8</v>
      </c>
      <c r="C18" s="55"/>
      <c r="D18" s="55"/>
      <c r="E18" s="55"/>
      <c r="F18" s="55"/>
      <c r="G18" s="12" t="s">
        <v>6</v>
      </c>
      <c r="H18" s="12" t="s">
        <v>6</v>
      </c>
      <c r="I18" s="46" t="s">
        <v>92</v>
      </c>
    </row>
    <row r="19" spans="1:10">
      <c r="A19" s="5"/>
      <c r="B19" s="49" t="s">
        <v>1</v>
      </c>
      <c r="C19" s="49"/>
      <c r="D19" s="49"/>
      <c r="E19" s="49"/>
      <c r="F19" s="49"/>
      <c r="G19" s="8">
        <f>G20+G21+G22</f>
        <v>6954.1</v>
      </c>
      <c r="H19" s="8">
        <f>H20+H21+H22</f>
        <v>2028.7225899999999</v>
      </c>
      <c r="I19" s="47"/>
      <c r="J19" s="38"/>
    </row>
    <row r="20" spans="1:10">
      <c r="A20" s="5"/>
      <c r="B20" s="50" t="s">
        <v>2</v>
      </c>
      <c r="C20" s="50"/>
      <c r="D20" s="50"/>
      <c r="E20" s="50"/>
      <c r="F20" s="50"/>
      <c r="G20" s="9">
        <v>0</v>
      </c>
      <c r="H20" s="10">
        <v>0</v>
      </c>
      <c r="I20" s="47"/>
      <c r="J20" s="38"/>
    </row>
    <row r="21" spans="1:10">
      <c r="A21" s="5"/>
      <c r="B21" s="50" t="s">
        <v>3</v>
      </c>
      <c r="C21" s="50"/>
      <c r="D21" s="50"/>
      <c r="E21" s="50"/>
      <c r="F21" s="50"/>
      <c r="G21" s="9">
        <v>2935.8</v>
      </c>
      <c r="H21" s="10">
        <v>1201.6489999999999</v>
      </c>
      <c r="I21" s="47"/>
      <c r="J21" s="38"/>
    </row>
    <row r="22" spans="1:10">
      <c r="A22" s="5"/>
      <c r="B22" s="50" t="s">
        <v>4</v>
      </c>
      <c r="C22" s="50"/>
      <c r="D22" s="50"/>
      <c r="E22" s="50"/>
      <c r="F22" s="50"/>
      <c r="G22" s="9">
        <v>4018.3</v>
      </c>
      <c r="H22" s="10">
        <v>827.07358999999997</v>
      </c>
      <c r="I22" s="48"/>
      <c r="J22" s="38"/>
    </row>
    <row r="23" spans="1:10" ht="26.25" customHeight="1">
      <c r="A23" s="5"/>
      <c r="B23" s="55" t="s">
        <v>9</v>
      </c>
      <c r="C23" s="55"/>
      <c r="D23" s="55"/>
      <c r="E23" s="55"/>
      <c r="F23" s="55"/>
      <c r="G23" s="11" t="s">
        <v>6</v>
      </c>
      <c r="H23" s="11" t="s">
        <v>6</v>
      </c>
      <c r="I23" s="56" t="s">
        <v>94</v>
      </c>
    </row>
    <row r="24" spans="1:10">
      <c r="A24" s="5"/>
      <c r="B24" s="49" t="s">
        <v>1</v>
      </c>
      <c r="C24" s="49"/>
      <c r="D24" s="49"/>
      <c r="E24" s="49"/>
      <c r="F24" s="49"/>
      <c r="G24" s="8">
        <f>G25+G26+G27</f>
        <v>349.11</v>
      </c>
      <c r="H24" s="8">
        <f>H25+H26+H27</f>
        <v>0</v>
      </c>
      <c r="I24" s="57"/>
      <c r="J24" s="38"/>
    </row>
    <row r="25" spans="1:10">
      <c r="A25" s="5"/>
      <c r="B25" s="50" t="s">
        <v>2</v>
      </c>
      <c r="C25" s="50"/>
      <c r="D25" s="50"/>
      <c r="E25" s="50"/>
      <c r="F25" s="50"/>
      <c r="G25" s="9">
        <v>0</v>
      </c>
      <c r="H25" s="10">
        <v>0</v>
      </c>
      <c r="I25" s="57"/>
      <c r="J25" s="38"/>
    </row>
    <row r="26" spans="1:10">
      <c r="A26" s="5"/>
      <c r="B26" s="50" t="s">
        <v>3</v>
      </c>
      <c r="C26" s="50"/>
      <c r="D26" s="50"/>
      <c r="E26" s="50"/>
      <c r="F26" s="50"/>
      <c r="G26" s="9">
        <v>345.6</v>
      </c>
      <c r="H26" s="10">
        <v>0</v>
      </c>
      <c r="I26" s="57"/>
      <c r="J26" s="38"/>
    </row>
    <row r="27" spans="1:10">
      <c r="A27" s="5"/>
      <c r="B27" s="50" t="s">
        <v>4</v>
      </c>
      <c r="C27" s="50"/>
      <c r="D27" s="50"/>
      <c r="E27" s="50"/>
      <c r="F27" s="50"/>
      <c r="G27" s="9">
        <v>3.51</v>
      </c>
      <c r="H27" s="10">
        <v>0</v>
      </c>
      <c r="I27" s="58"/>
      <c r="J27" s="38"/>
    </row>
    <row r="28" spans="1:10" ht="43.5" customHeight="1">
      <c r="A28" s="5"/>
      <c r="B28" s="55" t="s">
        <v>10</v>
      </c>
      <c r="C28" s="55"/>
      <c r="D28" s="55"/>
      <c r="E28" s="55"/>
      <c r="F28" s="55"/>
      <c r="G28" s="11" t="s">
        <v>6</v>
      </c>
      <c r="H28" s="11" t="s">
        <v>6</v>
      </c>
      <c r="I28" s="56" t="s">
        <v>93</v>
      </c>
    </row>
    <row r="29" spans="1:10">
      <c r="A29" s="5"/>
      <c r="B29" s="49" t="s">
        <v>1</v>
      </c>
      <c r="C29" s="49"/>
      <c r="D29" s="49"/>
      <c r="E29" s="49"/>
      <c r="F29" s="49"/>
      <c r="G29" s="8">
        <f>G30+G31+G32</f>
        <v>36</v>
      </c>
      <c r="H29" s="8">
        <f>H30+H31+H32</f>
        <v>11.992800000000001</v>
      </c>
      <c r="I29" s="57"/>
    </row>
    <row r="30" spans="1:10">
      <c r="A30" s="5"/>
      <c r="B30" s="50" t="s">
        <v>2</v>
      </c>
      <c r="C30" s="50"/>
      <c r="D30" s="50"/>
      <c r="E30" s="50"/>
      <c r="F30" s="50"/>
      <c r="G30" s="9">
        <v>0</v>
      </c>
      <c r="H30" s="10">
        <v>0</v>
      </c>
      <c r="I30" s="57"/>
    </row>
    <row r="31" spans="1:10">
      <c r="A31" s="5"/>
      <c r="B31" s="50" t="s">
        <v>3</v>
      </c>
      <c r="C31" s="50"/>
      <c r="D31" s="50"/>
      <c r="E31" s="50"/>
      <c r="F31" s="50"/>
      <c r="G31" s="9">
        <v>0</v>
      </c>
      <c r="H31" s="10">
        <v>0</v>
      </c>
      <c r="I31" s="57"/>
    </row>
    <row r="32" spans="1:10">
      <c r="A32" s="5"/>
      <c r="B32" s="50" t="s">
        <v>4</v>
      </c>
      <c r="C32" s="50"/>
      <c r="D32" s="50"/>
      <c r="E32" s="50"/>
      <c r="F32" s="50"/>
      <c r="G32" s="9">
        <v>36</v>
      </c>
      <c r="H32" s="10">
        <v>11.992800000000001</v>
      </c>
      <c r="I32" s="58"/>
    </row>
    <row r="33" spans="1:10" ht="55.5" customHeight="1">
      <c r="A33" s="5"/>
      <c r="B33" s="55" t="s">
        <v>11</v>
      </c>
      <c r="C33" s="55"/>
      <c r="D33" s="55"/>
      <c r="E33" s="55"/>
      <c r="F33" s="55"/>
      <c r="G33" s="11" t="s">
        <v>6</v>
      </c>
      <c r="H33" s="11" t="s">
        <v>6</v>
      </c>
      <c r="I33" s="56" t="s">
        <v>95</v>
      </c>
    </row>
    <row r="34" spans="1:10">
      <c r="A34" s="5"/>
      <c r="B34" s="49" t="s">
        <v>1</v>
      </c>
      <c r="C34" s="49"/>
      <c r="D34" s="49"/>
      <c r="E34" s="49"/>
      <c r="F34" s="49"/>
      <c r="G34" s="8">
        <f>G35+G36+G37</f>
        <v>4371</v>
      </c>
      <c r="H34" s="8">
        <f>H35+H36+H37</f>
        <v>966.57753000000002</v>
      </c>
      <c r="I34" s="57"/>
    </row>
    <row r="35" spans="1:10">
      <c r="A35" s="5"/>
      <c r="B35" s="50" t="s">
        <v>2</v>
      </c>
      <c r="C35" s="50"/>
      <c r="D35" s="50"/>
      <c r="E35" s="50"/>
      <c r="F35" s="50"/>
      <c r="G35" s="9">
        <v>0</v>
      </c>
      <c r="H35" s="10">
        <v>0</v>
      </c>
      <c r="I35" s="57"/>
    </row>
    <row r="36" spans="1:10">
      <c r="A36" s="5"/>
      <c r="B36" s="50" t="s">
        <v>3</v>
      </c>
      <c r="C36" s="50"/>
      <c r="D36" s="50"/>
      <c r="E36" s="50"/>
      <c r="F36" s="50"/>
      <c r="G36" s="9">
        <v>4371</v>
      </c>
      <c r="H36" s="10">
        <v>966.57753000000002</v>
      </c>
      <c r="I36" s="57"/>
    </row>
    <row r="37" spans="1:10">
      <c r="A37" s="5"/>
      <c r="B37" s="50" t="s">
        <v>4</v>
      </c>
      <c r="C37" s="50"/>
      <c r="D37" s="50"/>
      <c r="E37" s="50"/>
      <c r="F37" s="50"/>
      <c r="G37" s="9">
        <v>0</v>
      </c>
      <c r="H37" s="10">
        <v>0</v>
      </c>
      <c r="I37" s="58"/>
    </row>
    <row r="38" spans="1:10" ht="39" customHeight="1">
      <c r="A38" s="5"/>
      <c r="B38" s="55" t="s">
        <v>12</v>
      </c>
      <c r="C38" s="55"/>
      <c r="D38" s="55"/>
      <c r="E38" s="55"/>
      <c r="F38" s="55"/>
      <c r="G38" s="11" t="s">
        <v>6</v>
      </c>
      <c r="H38" s="11" t="s">
        <v>6</v>
      </c>
      <c r="I38" s="46" t="s">
        <v>96</v>
      </c>
    </row>
    <row r="39" spans="1:10">
      <c r="A39" s="5"/>
      <c r="B39" s="49" t="s">
        <v>1</v>
      </c>
      <c r="C39" s="49"/>
      <c r="D39" s="49"/>
      <c r="E39" s="49"/>
      <c r="F39" s="49"/>
      <c r="G39" s="8">
        <f>G40+G41+G42</f>
        <v>9011.4</v>
      </c>
      <c r="H39" s="8">
        <f>H40+H41+H42</f>
        <v>2236.4884199999997</v>
      </c>
      <c r="I39" s="47"/>
      <c r="J39" s="38"/>
    </row>
    <row r="40" spans="1:10">
      <c r="A40" s="5"/>
      <c r="B40" s="50" t="s">
        <v>2</v>
      </c>
      <c r="C40" s="50"/>
      <c r="D40" s="50"/>
      <c r="E40" s="50"/>
      <c r="F40" s="50"/>
      <c r="G40" s="9">
        <v>0</v>
      </c>
      <c r="H40" s="10">
        <v>0</v>
      </c>
      <c r="I40" s="47"/>
      <c r="J40" s="38"/>
    </row>
    <row r="41" spans="1:10">
      <c r="A41" s="5"/>
      <c r="B41" s="50" t="s">
        <v>3</v>
      </c>
      <c r="C41" s="50"/>
      <c r="D41" s="50"/>
      <c r="E41" s="50"/>
      <c r="F41" s="50"/>
      <c r="G41" s="9">
        <v>3216.6</v>
      </c>
      <c r="H41" s="10">
        <v>964</v>
      </c>
      <c r="I41" s="47"/>
      <c r="J41" s="38"/>
    </row>
    <row r="42" spans="1:10">
      <c r="A42" s="5"/>
      <c r="B42" s="50" t="s">
        <v>4</v>
      </c>
      <c r="C42" s="50"/>
      <c r="D42" s="50"/>
      <c r="E42" s="50"/>
      <c r="F42" s="50"/>
      <c r="G42" s="9">
        <v>5794.8</v>
      </c>
      <c r="H42" s="10">
        <v>1272.4884199999999</v>
      </c>
      <c r="I42" s="48"/>
      <c r="J42" s="38"/>
    </row>
    <row r="43" spans="1:10" ht="79.5" customHeight="1">
      <c r="A43" s="5"/>
      <c r="B43" s="55" t="s">
        <v>13</v>
      </c>
      <c r="C43" s="55"/>
      <c r="D43" s="55"/>
      <c r="E43" s="55"/>
      <c r="F43" s="55"/>
      <c r="G43" s="12" t="s">
        <v>6</v>
      </c>
      <c r="H43" s="12" t="s">
        <v>6</v>
      </c>
      <c r="I43" s="46" t="s">
        <v>97</v>
      </c>
    </row>
    <row r="44" spans="1:10">
      <c r="A44" s="5"/>
      <c r="B44" s="49" t="s">
        <v>1</v>
      </c>
      <c r="C44" s="49"/>
      <c r="D44" s="49"/>
      <c r="E44" s="49"/>
      <c r="F44" s="49"/>
      <c r="G44" s="8">
        <f>G45+G46+G47</f>
        <v>3021.5</v>
      </c>
      <c r="H44" s="8">
        <f>H45+H46+H47</f>
        <v>1155.9959699999999</v>
      </c>
      <c r="I44" s="47"/>
    </row>
    <row r="45" spans="1:10">
      <c r="A45" s="5"/>
      <c r="B45" s="50" t="s">
        <v>2</v>
      </c>
      <c r="C45" s="50"/>
      <c r="D45" s="50"/>
      <c r="E45" s="50"/>
      <c r="F45" s="50"/>
      <c r="G45" s="9">
        <v>0</v>
      </c>
      <c r="H45" s="10">
        <v>0</v>
      </c>
      <c r="I45" s="47"/>
    </row>
    <row r="46" spans="1:10">
      <c r="A46" s="5"/>
      <c r="B46" s="50" t="s">
        <v>3</v>
      </c>
      <c r="C46" s="50"/>
      <c r="D46" s="50"/>
      <c r="E46" s="50"/>
      <c r="F46" s="50"/>
      <c r="G46" s="10">
        <v>3021.5</v>
      </c>
      <c r="H46" s="10">
        <v>1155.9959699999999</v>
      </c>
      <c r="I46" s="47"/>
    </row>
    <row r="47" spans="1:10">
      <c r="A47" s="5"/>
      <c r="B47" s="50" t="s">
        <v>4</v>
      </c>
      <c r="C47" s="50"/>
      <c r="D47" s="50"/>
      <c r="E47" s="50"/>
      <c r="F47" s="50"/>
      <c r="G47" s="9">
        <v>0</v>
      </c>
      <c r="H47" s="9">
        <v>0</v>
      </c>
      <c r="I47" s="48"/>
    </row>
    <row r="48" spans="1:10" ht="66.75" customHeight="1">
      <c r="A48" s="5"/>
      <c r="B48" s="55" t="s">
        <v>14</v>
      </c>
      <c r="C48" s="55"/>
      <c r="D48" s="55"/>
      <c r="E48" s="55"/>
      <c r="F48" s="55"/>
      <c r="G48" s="11" t="s">
        <v>6</v>
      </c>
      <c r="H48" s="11" t="s">
        <v>6</v>
      </c>
      <c r="I48" s="59"/>
    </row>
    <row r="49" spans="1:10">
      <c r="A49" s="5"/>
      <c r="B49" s="49" t="s">
        <v>1</v>
      </c>
      <c r="C49" s="49"/>
      <c r="D49" s="49"/>
      <c r="E49" s="49"/>
      <c r="F49" s="49"/>
      <c r="G49" s="8">
        <f>G50+G51+G52</f>
        <v>0</v>
      </c>
      <c r="H49" s="8">
        <f>H50+H51+H52</f>
        <v>0</v>
      </c>
      <c r="I49" s="59"/>
    </row>
    <row r="50" spans="1:10">
      <c r="A50" s="5"/>
      <c r="B50" s="50" t="s">
        <v>2</v>
      </c>
      <c r="C50" s="50"/>
      <c r="D50" s="50"/>
      <c r="E50" s="50"/>
      <c r="F50" s="50"/>
      <c r="G50" s="9">
        <v>0</v>
      </c>
      <c r="H50" s="10">
        <v>0</v>
      </c>
      <c r="I50" s="59"/>
    </row>
    <row r="51" spans="1:10">
      <c r="A51" s="5"/>
      <c r="B51" s="50" t="s">
        <v>3</v>
      </c>
      <c r="C51" s="50"/>
      <c r="D51" s="50"/>
      <c r="E51" s="50"/>
      <c r="F51" s="50"/>
      <c r="G51" s="9">
        <v>0</v>
      </c>
      <c r="H51" s="10">
        <v>0</v>
      </c>
      <c r="I51" s="59"/>
    </row>
    <row r="52" spans="1:10">
      <c r="A52" s="13"/>
      <c r="B52" s="50" t="s">
        <v>4</v>
      </c>
      <c r="C52" s="50"/>
      <c r="D52" s="50"/>
      <c r="E52" s="50"/>
      <c r="F52" s="50"/>
      <c r="G52" s="9">
        <v>0</v>
      </c>
      <c r="H52" s="10">
        <v>0</v>
      </c>
      <c r="I52" s="59"/>
    </row>
    <row r="53" spans="1:10" ht="33.75" customHeight="1">
      <c r="A53" s="14" t="s">
        <v>28</v>
      </c>
      <c r="B53" s="51" t="s">
        <v>74</v>
      </c>
      <c r="C53" s="51"/>
      <c r="D53" s="51"/>
      <c r="E53" s="51"/>
      <c r="F53" s="51"/>
      <c r="G53" s="51"/>
      <c r="H53" s="51"/>
      <c r="I53" s="59"/>
    </row>
    <row r="54" spans="1:10">
      <c r="A54" s="15"/>
      <c r="B54" s="54" t="s">
        <v>1</v>
      </c>
      <c r="C54" s="54"/>
      <c r="D54" s="54"/>
      <c r="E54" s="54"/>
      <c r="F54" s="54"/>
      <c r="G54" s="16">
        <f>G55+G56+G57</f>
        <v>125</v>
      </c>
      <c r="H54" s="16">
        <f>H55+H56+H57</f>
        <v>21.232189999999999</v>
      </c>
      <c r="I54" s="59"/>
      <c r="J54" s="38"/>
    </row>
    <row r="55" spans="1:10">
      <c r="A55" s="15"/>
      <c r="B55" s="54" t="s">
        <v>2</v>
      </c>
      <c r="C55" s="54"/>
      <c r="D55" s="54"/>
      <c r="E55" s="54"/>
      <c r="F55" s="54"/>
      <c r="G55" s="16">
        <f t="shared" ref="G55:H57" si="3">G60+G65+G70+G75+G80+G85+G90</f>
        <v>0</v>
      </c>
      <c r="H55" s="16">
        <f t="shared" si="3"/>
        <v>0</v>
      </c>
      <c r="I55" s="59"/>
      <c r="J55" s="38"/>
    </row>
    <row r="56" spans="1:10">
      <c r="A56" s="15"/>
      <c r="B56" s="54" t="s">
        <v>3</v>
      </c>
      <c r="C56" s="54"/>
      <c r="D56" s="54"/>
      <c r="E56" s="54"/>
      <c r="F56" s="54"/>
      <c r="G56" s="16">
        <f>G61+G66+G71+G76+G81+G86+G91</f>
        <v>0</v>
      </c>
      <c r="H56" s="16">
        <f t="shared" si="3"/>
        <v>0</v>
      </c>
      <c r="I56" s="59"/>
      <c r="J56" s="38"/>
    </row>
    <row r="57" spans="1:10">
      <c r="A57" s="15"/>
      <c r="B57" s="54" t="s">
        <v>4</v>
      </c>
      <c r="C57" s="54"/>
      <c r="D57" s="54"/>
      <c r="E57" s="54"/>
      <c r="F57" s="54"/>
      <c r="G57" s="16">
        <f t="shared" si="3"/>
        <v>125</v>
      </c>
      <c r="H57" s="16">
        <f t="shared" si="3"/>
        <v>21.232189999999999</v>
      </c>
      <c r="I57" s="59"/>
      <c r="J57" s="38"/>
    </row>
    <row r="58" spans="1:10" ht="28.5" customHeight="1">
      <c r="A58" s="15"/>
      <c r="B58" s="60" t="s">
        <v>16</v>
      </c>
      <c r="C58" s="60"/>
      <c r="D58" s="60"/>
      <c r="E58" s="60"/>
      <c r="F58" s="60"/>
      <c r="G58" s="11" t="s">
        <v>6</v>
      </c>
      <c r="H58" s="11" t="s">
        <v>6</v>
      </c>
      <c r="I58" s="61" t="s">
        <v>103</v>
      </c>
    </row>
    <row r="59" spans="1:10">
      <c r="A59" s="15"/>
      <c r="B59" s="49" t="s">
        <v>1</v>
      </c>
      <c r="C59" s="49"/>
      <c r="D59" s="49"/>
      <c r="E59" s="49"/>
      <c r="F59" s="49"/>
      <c r="G59" s="17">
        <f>SUM(G60:G62)</f>
        <v>60</v>
      </c>
      <c r="H59" s="17">
        <f t="shared" ref="H59" si="4">SUM(H60:H62)</f>
        <v>8.0939999999999994</v>
      </c>
      <c r="I59" s="62"/>
    </row>
    <row r="60" spans="1:10">
      <c r="A60" s="15"/>
      <c r="B60" s="50" t="s">
        <v>2</v>
      </c>
      <c r="C60" s="50"/>
      <c r="D60" s="50"/>
      <c r="E60" s="50"/>
      <c r="F60" s="50"/>
      <c r="G60" s="18">
        <v>0</v>
      </c>
      <c r="H60" s="18">
        <v>0</v>
      </c>
      <c r="I60" s="62"/>
    </row>
    <row r="61" spans="1:10">
      <c r="A61" s="15"/>
      <c r="B61" s="50" t="s">
        <v>3</v>
      </c>
      <c r="C61" s="50"/>
      <c r="D61" s="50"/>
      <c r="E61" s="50"/>
      <c r="F61" s="50"/>
      <c r="G61" s="18">
        <v>0</v>
      </c>
      <c r="H61" s="18">
        <v>0</v>
      </c>
      <c r="I61" s="62"/>
    </row>
    <row r="62" spans="1:10">
      <c r="A62" s="15"/>
      <c r="B62" s="50" t="s">
        <v>4</v>
      </c>
      <c r="C62" s="50"/>
      <c r="D62" s="50"/>
      <c r="E62" s="50"/>
      <c r="F62" s="50"/>
      <c r="G62" s="18">
        <v>60</v>
      </c>
      <c r="H62" s="18">
        <v>8.0939999999999994</v>
      </c>
      <c r="I62" s="63"/>
    </row>
    <row r="63" spans="1:10" ht="27.75" customHeight="1">
      <c r="A63" s="15"/>
      <c r="B63" s="55" t="s">
        <v>17</v>
      </c>
      <c r="C63" s="55"/>
      <c r="D63" s="55"/>
      <c r="E63" s="55"/>
      <c r="F63" s="55"/>
      <c r="G63" s="11" t="s">
        <v>6</v>
      </c>
      <c r="H63" s="11" t="s">
        <v>6</v>
      </c>
      <c r="I63" s="59"/>
    </row>
    <row r="64" spans="1:10">
      <c r="A64" s="15"/>
      <c r="B64" s="49" t="s">
        <v>1</v>
      </c>
      <c r="C64" s="49"/>
      <c r="D64" s="49"/>
      <c r="E64" s="49"/>
      <c r="F64" s="49"/>
      <c r="G64" s="17">
        <f>SUM(G65:G67)</f>
        <v>0</v>
      </c>
      <c r="H64" s="17">
        <f t="shared" ref="H64" si="5">SUM(H65:H67)</f>
        <v>0</v>
      </c>
      <c r="I64" s="59"/>
    </row>
    <row r="65" spans="1:9">
      <c r="A65" s="15"/>
      <c r="B65" s="50" t="s">
        <v>2</v>
      </c>
      <c r="C65" s="50"/>
      <c r="D65" s="50"/>
      <c r="E65" s="50"/>
      <c r="F65" s="50"/>
      <c r="G65" s="18">
        <v>0</v>
      </c>
      <c r="H65" s="18">
        <v>0</v>
      </c>
      <c r="I65" s="59"/>
    </row>
    <row r="66" spans="1:9">
      <c r="A66" s="15"/>
      <c r="B66" s="50" t="s">
        <v>3</v>
      </c>
      <c r="C66" s="50"/>
      <c r="D66" s="50"/>
      <c r="E66" s="50"/>
      <c r="F66" s="50"/>
      <c r="G66" s="18">
        <v>0</v>
      </c>
      <c r="H66" s="18">
        <v>0</v>
      </c>
      <c r="I66" s="59"/>
    </row>
    <row r="67" spans="1:9">
      <c r="A67" s="15"/>
      <c r="B67" s="50" t="s">
        <v>4</v>
      </c>
      <c r="C67" s="50"/>
      <c r="D67" s="50"/>
      <c r="E67" s="50"/>
      <c r="F67" s="50"/>
      <c r="G67" s="18">
        <v>0</v>
      </c>
      <c r="H67" s="18">
        <v>0</v>
      </c>
      <c r="I67" s="59"/>
    </row>
    <row r="68" spans="1:9" ht="45" customHeight="1">
      <c r="A68" s="15"/>
      <c r="B68" s="55" t="s">
        <v>18</v>
      </c>
      <c r="C68" s="55"/>
      <c r="D68" s="55"/>
      <c r="E68" s="55"/>
      <c r="F68" s="55"/>
      <c r="G68" s="11" t="s">
        <v>6</v>
      </c>
      <c r="H68" s="11" t="s">
        <v>6</v>
      </c>
      <c r="I68" s="61" t="s">
        <v>104</v>
      </c>
    </row>
    <row r="69" spans="1:9">
      <c r="A69" s="15"/>
      <c r="B69" s="49" t="s">
        <v>1</v>
      </c>
      <c r="C69" s="49"/>
      <c r="D69" s="49"/>
      <c r="E69" s="49"/>
      <c r="F69" s="49"/>
      <c r="G69" s="17">
        <f>SUM(G70:G72)</f>
        <v>45</v>
      </c>
      <c r="H69" s="17">
        <f t="shared" ref="H69" si="6">SUM(H70:H72)</f>
        <v>10.305580000000001</v>
      </c>
      <c r="I69" s="62"/>
    </row>
    <row r="70" spans="1:9">
      <c r="A70" s="15"/>
      <c r="B70" s="50" t="s">
        <v>2</v>
      </c>
      <c r="C70" s="50"/>
      <c r="D70" s="50"/>
      <c r="E70" s="50"/>
      <c r="F70" s="50"/>
      <c r="G70" s="18">
        <v>0</v>
      </c>
      <c r="H70" s="18">
        <v>0</v>
      </c>
      <c r="I70" s="62"/>
    </row>
    <row r="71" spans="1:9">
      <c r="A71" s="15"/>
      <c r="B71" s="50" t="s">
        <v>3</v>
      </c>
      <c r="C71" s="50"/>
      <c r="D71" s="50"/>
      <c r="E71" s="50"/>
      <c r="F71" s="50"/>
      <c r="G71" s="18">
        <v>0</v>
      </c>
      <c r="H71" s="18">
        <v>0</v>
      </c>
      <c r="I71" s="62"/>
    </row>
    <row r="72" spans="1:9">
      <c r="A72" s="15"/>
      <c r="B72" s="50" t="s">
        <v>4</v>
      </c>
      <c r="C72" s="50"/>
      <c r="D72" s="50"/>
      <c r="E72" s="50"/>
      <c r="F72" s="50"/>
      <c r="G72" s="18">
        <v>45</v>
      </c>
      <c r="H72" s="18">
        <v>10.305580000000001</v>
      </c>
      <c r="I72" s="63"/>
    </row>
    <row r="73" spans="1:9" ht="42" customHeight="1">
      <c r="A73" s="15"/>
      <c r="B73" s="55" t="s">
        <v>19</v>
      </c>
      <c r="C73" s="55"/>
      <c r="D73" s="55"/>
      <c r="E73" s="55"/>
      <c r="F73" s="55"/>
      <c r="G73" s="11" t="s">
        <v>6</v>
      </c>
      <c r="H73" s="11" t="s">
        <v>6</v>
      </c>
      <c r="I73" s="67"/>
    </row>
    <row r="74" spans="1:9">
      <c r="A74" s="15"/>
      <c r="B74" s="49" t="s">
        <v>1</v>
      </c>
      <c r="C74" s="49"/>
      <c r="D74" s="49"/>
      <c r="E74" s="49"/>
      <c r="F74" s="49"/>
      <c r="G74" s="17">
        <f>SUM(G75:G77)</f>
        <v>2</v>
      </c>
      <c r="H74" s="17">
        <f t="shared" ref="H74" si="7">SUM(H75:H77)</f>
        <v>0</v>
      </c>
      <c r="I74" s="68"/>
    </row>
    <row r="75" spans="1:9">
      <c r="A75" s="15"/>
      <c r="B75" s="50" t="s">
        <v>2</v>
      </c>
      <c r="C75" s="50"/>
      <c r="D75" s="50"/>
      <c r="E75" s="50"/>
      <c r="F75" s="50"/>
      <c r="G75" s="18">
        <v>0</v>
      </c>
      <c r="H75" s="18">
        <v>0</v>
      </c>
      <c r="I75" s="68"/>
    </row>
    <row r="76" spans="1:9">
      <c r="A76" s="15"/>
      <c r="B76" s="50" t="s">
        <v>3</v>
      </c>
      <c r="C76" s="50"/>
      <c r="D76" s="50"/>
      <c r="E76" s="50"/>
      <c r="F76" s="50"/>
      <c r="G76" s="18">
        <v>0</v>
      </c>
      <c r="H76" s="18">
        <v>0</v>
      </c>
      <c r="I76" s="68"/>
    </row>
    <row r="77" spans="1:9">
      <c r="A77" s="15"/>
      <c r="B77" s="50" t="s">
        <v>4</v>
      </c>
      <c r="C77" s="50"/>
      <c r="D77" s="50"/>
      <c r="E77" s="50"/>
      <c r="F77" s="50"/>
      <c r="G77" s="18">
        <v>2</v>
      </c>
      <c r="H77" s="18">
        <v>0</v>
      </c>
      <c r="I77" s="69"/>
    </row>
    <row r="78" spans="1:9" ht="29.25" customHeight="1">
      <c r="A78" s="15"/>
      <c r="B78" s="55" t="s">
        <v>20</v>
      </c>
      <c r="C78" s="55"/>
      <c r="D78" s="55"/>
      <c r="E78" s="55"/>
      <c r="F78" s="55"/>
      <c r="G78" s="12" t="s">
        <v>6</v>
      </c>
      <c r="H78" s="12" t="s">
        <v>6</v>
      </c>
      <c r="I78" s="64" t="s">
        <v>105</v>
      </c>
    </row>
    <row r="79" spans="1:9">
      <c r="A79" s="102"/>
      <c r="B79" s="49" t="s">
        <v>1</v>
      </c>
      <c r="C79" s="49"/>
      <c r="D79" s="49"/>
      <c r="E79" s="49"/>
      <c r="F79" s="49"/>
      <c r="G79" s="17">
        <f>SUM(G80:G82)</f>
        <v>13</v>
      </c>
      <c r="H79" s="17">
        <f t="shared" ref="H79" si="8">SUM(H80:H82)</f>
        <v>2.8326099999999999</v>
      </c>
      <c r="I79" s="65"/>
    </row>
    <row r="80" spans="1:9">
      <c r="A80" s="102"/>
      <c r="B80" s="50" t="s">
        <v>2</v>
      </c>
      <c r="C80" s="50"/>
      <c r="D80" s="50"/>
      <c r="E80" s="50"/>
      <c r="F80" s="50"/>
      <c r="G80" s="18">
        <v>0</v>
      </c>
      <c r="H80" s="18">
        <v>0</v>
      </c>
      <c r="I80" s="65"/>
    </row>
    <row r="81" spans="1:9">
      <c r="A81" s="102"/>
      <c r="B81" s="50" t="s">
        <v>3</v>
      </c>
      <c r="C81" s="50"/>
      <c r="D81" s="50"/>
      <c r="E81" s="50"/>
      <c r="F81" s="50"/>
      <c r="G81" s="18">
        <v>0</v>
      </c>
      <c r="H81" s="18">
        <v>0</v>
      </c>
      <c r="I81" s="65"/>
    </row>
    <row r="82" spans="1:9">
      <c r="A82" s="102"/>
      <c r="B82" s="50" t="s">
        <v>4</v>
      </c>
      <c r="C82" s="50"/>
      <c r="D82" s="50"/>
      <c r="E82" s="50"/>
      <c r="F82" s="50"/>
      <c r="G82" s="18">
        <v>13</v>
      </c>
      <c r="H82" s="18">
        <v>2.8326099999999999</v>
      </c>
      <c r="I82" s="66"/>
    </row>
    <row r="83" spans="1:9" ht="40.5" customHeight="1">
      <c r="A83" s="102"/>
      <c r="B83" s="55" t="s">
        <v>21</v>
      </c>
      <c r="C83" s="55"/>
      <c r="D83" s="55"/>
      <c r="E83" s="55"/>
      <c r="F83" s="55"/>
      <c r="G83" s="11" t="s">
        <v>6</v>
      </c>
      <c r="H83" s="11" t="s">
        <v>6</v>
      </c>
      <c r="I83" s="70"/>
    </row>
    <row r="84" spans="1:9">
      <c r="A84" s="102"/>
      <c r="B84" s="49" t="s">
        <v>1</v>
      </c>
      <c r="C84" s="49"/>
      <c r="D84" s="49"/>
      <c r="E84" s="49"/>
      <c r="F84" s="49"/>
      <c r="G84" s="17">
        <f>SUM(G85:G87)</f>
        <v>5</v>
      </c>
      <c r="H84" s="17">
        <f t="shared" ref="H84" si="9">SUM(H85:H87)</f>
        <v>0</v>
      </c>
      <c r="I84" s="71"/>
    </row>
    <row r="85" spans="1:9">
      <c r="A85" s="102"/>
      <c r="B85" s="50" t="s">
        <v>2</v>
      </c>
      <c r="C85" s="50"/>
      <c r="D85" s="50"/>
      <c r="E85" s="50"/>
      <c r="F85" s="50"/>
      <c r="G85" s="18">
        <v>0</v>
      </c>
      <c r="H85" s="18">
        <v>0</v>
      </c>
      <c r="I85" s="71"/>
    </row>
    <row r="86" spans="1:9">
      <c r="A86" s="102"/>
      <c r="B86" s="50" t="s">
        <v>3</v>
      </c>
      <c r="C86" s="50"/>
      <c r="D86" s="50"/>
      <c r="E86" s="50"/>
      <c r="F86" s="50"/>
      <c r="G86" s="18">
        <v>0</v>
      </c>
      <c r="H86" s="18">
        <v>0</v>
      </c>
      <c r="I86" s="71"/>
    </row>
    <row r="87" spans="1:9">
      <c r="A87" s="102"/>
      <c r="B87" s="50" t="s">
        <v>4</v>
      </c>
      <c r="C87" s="50"/>
      <c r="D87" s="50"/>
      <c r="E87" s="50"/>
      <c r="F87" s="50"/>
      <c r="G87" s="18">
        <v>5</v>
      </c>
      <c r="H87" s="18">
        <v>0</v>
      </c>
      <c r="I87" s="71"/>
    </row>
    <row r="88" spans="1:9" ht="28.5" customHeight="1">
      <c r="A88" s="102"/>
      <c r="B88" s="43" t="s">
        <v>22</v>
      </c>
      <c r="C88" s="44"/>
      <c r="D88" s="44"/>
      <c r="E88" s="44"/>
      <c r="F88" s="45"/>
      <c r="G88" s="18"/>
      <c r="H88" s="18"/>
      <c r="I88" s="72"/>
    </row>
    <row r="89" spans="1:9">
      <c r="A89" s="102"/>
      <c r="B89" s="49" t="s">
        <v>1</v>
      </c>
      <c r="C89" s="49"/>
      <c r="D89" s="49"/>
      <c r="E89" s="49"/>
      <c r="F89" s="49"/>
      <c r="G89" s="18">
        <f>G90+G91+G92</f>
        <v>0</v>
      </c>
      <c r="H89" s="18">
        <f>H90+H91+H92</f>
        <v>0</v>
      </c>
      <c r="I89" s="73"/>
    </row>
    <row r="90" spans="1:9">
      <c r="A90" s="15"/>
      <c r="B90" s="50" t="s">
        <v>2</v>
      </c>
      <c r="C90" s="50"/>
      <c r="D90" s="50"/>
      <c r="E90" s="50"/>
      <c r="F90" s="50"/>
      <c r="G90" s="18">
        <v>0</v>
      </c>
      <c r="H90" s="18">
        <v>0</v>
      </c>
      <c r="I90" s="73"/>
    </row>
    <row r="91" spans="1:9">
      <c r="A91" s="15"/>
      <c r="B91" s="50" t="s">
        <v>3</v>
      </c>
      <c r="C91" s="50"/>
      <c r="D91" s="50"/>
      <c r="E91" s="50"/>
      <c r="F91" s="50"/>
      <c r="G91" s="18">
        <v>0</v>
      </c>
      <c r="H91" s="18">
        <v>0</v>
      </c>
      <c r="I91" s="73"/>
    </row>
    <row r="92" spans="1:9">
      <c r="A92" s="15"/>
      <c r="B92" s="50" t="s">
        <v>4</v>
      </c>
      <c r="C92" s="50"/>
      <c r="D92" s="50"/>
      <c r="E92" s="50"/>
      <c r="F92" s="50"/>
      <c r="G92" s="18">
        <v>0</v>
      </c>
      <c r="H92" s="18">
        <v>0</v>
      </c>
      <c r="I92" s="74"/>
    </row>
    <row r="93" spans="1:9" ht="24.75" customHeight="1">
      <c r="A93" s="14" t="s">
        <v>15</v>
      </c>
      <c r="B93" s="51" t="s">
        <v>72</v>
      </c>
      <c r="C93" s="51"/>
      <c r="D93" s="51"/>
      <c r="E93" s="51"/>
      <c r="F93" s="51"/>
      <c r="G93" s="51"/>
      <c r="H93" s="51"/>
      <c r="I93" s="59"/>
    </row>
    <row r="94" spans="1:9">
      <c r="A94" s="5"/>
      <c r="B94" s="54" t="s">
        <v>1</v>
      </c>
      <c r="C94" s="54"/>
      <c r="D94" s="54"/>
      <c r="E94" s="54"/>
      <c r="F94" s="54"/>
      <c r="G94" s="16">
        <f>G95+G96+G97</f>
        <v>41369.641049999998</v>
      </c>
      <c r="H94" s="16">
        <f>H95+H96+H97</f>
        <v>10228.794970000001</v>
      </c>
      <c r="I94" s="59"/>
    </row>
    <row r="95" spans="1:9">
      <c r="A95" s="5"/>
      <c r="B95" s="60" t="s">
        <v>2</v>
      </c>
      <c r="C95" s="60"/>
      <c r="D95" s="60"/>
      <c r="E95" s="60"/>
      <c r="F95" s="60"/>
      <c r="G95" s="16">
        <f>G100+G105+G110+G115</f>
        <v>30.58</v>
      </c>
      <c r="H95" s="16">
        <f t="shared" ref="H95:H97" si="10">H100+H105+H110+H115</f>
        <v>0</v>
      </c>
      <c r="I95" s="59"/>
    </row>
    <row r="96" spans="1:9">
      <c r="A96" s="5"/>
      <c r="B96" s="60" t="s">
        <v>3</v>
      </c>
      <c r="C96" s="60"/>
      <c r="D96" s="60"/>
      <c r="E96" s="60"/>
      <c r="F96" s="60"/>
      <c r="G96" s="20">
        <f>G101+G106+G111+G116</f>
        <v>15599.926000000001</v>
      </c>
      <c r="H96" s="20">
        <f t="shared" si="10"/>
        <v>5131.5575000000008</v>
      </c>
      <c r="I96" s="59"/>
    </row>
    <row r="97" spans="1:10">
      <c r="A97" s="5"/>
      <c r="B97" s="60" t="s">
        <v>4</v>
      </c>
      <c r="C97" s="60"/>
      <c r="D97" s="60"/>
      <c r="E97" s="60"/>
      <c r="F97" s="60"/>
      <c r="G97" s="20">
        <f>G102+G107+G112+G117</f>
        <v>25739.135049999997</v>
      </c>
      <c r="H97" s="20">
        <f t="shared" si="10"/>
        <v>5097.23747</v>
      </c>
      <c r="I97" s="59"/>
      <c r="J97" s="38"/>
    </row>
    <row r="98" spans="1:10" ht="40.5" customHeight="1">
      <c r="A98" s="5"/>
      <c r="B98" s="55" t="s">
        <v>24</v>
      </c>
      <c r="C98" s="55"/>
      <c r="D98" s="55"/>
      <c r="E98" s="55"/>
      <c r="F98" s="55"/>
      <c r="G98" s="11" t="s">
        <v>6</v>
      </c>
      <c r="H98" s="11" t="s">
        <v>6</v>
      </c>
      <c r="I98" s="75" t="s">
        <v>98</v>
      </c>
    </row>
    <row r="99" spans="1:10">
      <c r="A99" s="5"/>
      <c r="B99" s="49" t="s">
        <v>1</v>
      </c>
      <c r="C99" s="49"/>
      <c r="D99" s="49"/>
      <c r="E99" s="49"/>
      <c r="F99" s="49"/>
      <c r="G99" s="21">
        <f>SUM(G100:G102)</f>
        <v>13065.51505</v>
      </c>
      <c r="H99" s="21">
        <f t="shared" ref="H99" si="11">SUM(H100:H102)</f>
        <v>2982.4491699999999</v>
      </c>
      <c r="I99" s="76"/>
      <c r="J99" s="38"/>
    </row>
    <row r="100" spans="1:10">
      <c r="A100" s="5"/>
      <c r="B100" s="50" t="s">
        <v>2</v>
      </c>
      <c r="C100" s="50"/>
      <c r="D100" s="50"/>
      <c r="E100" s="50"/>
      <c r="F100" s="50"/>
      <c r="G100" s="22">
        <v>30.58</v>
      </c>
      <c r="H100" s="22">
        <v>0</v>
      </c>
      <c r="I100" s="76"/>
      <c r="J100" s="38"/>
    </row>
    <row r="101" spans="1:10">
      <c r="A101" s="5"/>
      <c r="B101" s="50" t="s">
        <v>3</v>
      </c>
      <c r="C101" s="50"/>
      <c r="D101" s="50"/>
      <c r="E101" s="50"/>
      <c r="F101" s="50"/>
      <c r="G101" s="22">
        <v>5981.88</v>
      </c>
      <c r="H101" s="22">
        <v>1662.0758800000001</v>
      </c>
      <c r="I101" s="76"/>
      <c r="J101" s="38"/>
    </row>
    <row r="102" spans="1:10">
      <c r="A102" s="5"/>
      <c r="B102" s="50" t="s">
        <v>4</v>
      </c>
      <c r="C102" s="50"/>
      <c r="D102" s="50"/>
      <c r="E102" s="50"/>
      <c r="F102" s="50"/>
      <c r="G102" s="22">
        <v>7053.0550499999999</v>
      </c>
      <c r="H102" s="22">
        <v>1320.37329</v>
      </c>
      <c r="I102" s="77"/>
      <c r="J102" s="38"/>
    </row>
    <row r="103" spans="1:10" ht="42.75" customHeight="1">
      <c r="A103" s="5"/>
      <c r="B103" s="43" t="s">
        <v>25</v>
      </c>
      <c r="C103" s="44"/>
      <c r="D103" s="44"/>
      <c r="E103" s="44"/>
      <c r="F103" s="45"/>
      <c r="G103" s="11" t="s">
        <v>6</v>
      </c>
      <c r="H103" s="11" t="s">
        <v>6</v>
      </c>
      <c r="I103" s="64" t="s">
        <v>99</v>
      </c>
    </row>
    <row r="104" spans="1:10">
      <c r="A104" s="5"/>
      <c r="B104" s="49" t="s">
        <v>1</v>
      </c>
      <c r="C104" s="49"/>
      <c r="D104" s="49"/>
      <c r="E104" s="49"/>
      <c r="F104" s="49"/>
      <c r="G104" s="21">
        <f>SUM(G105:G107)</f>
        <v>15498.706</v>
      </c>
      <c r="H104" s="21">
        <f>SUM(H105:H107)</f>
        <v>3960.31405</v>
      </c>
      <c r="I104" s="76"/>
      <c r="J104" s="38"/>
    </row>
    <row r="105" spans="1:10">
      <c r="A105" s="5"/>
      <c r="B105" s="50" t="s">
        <v>2</v>
      </c>
      <c r="C105" s="50"/>
      <c r="D105" s="50"/>
      <c r="E105" s="50"/>
      <c r="F105" s="50"/>
      <c r="G105" s="22">
        <v>0</v>
      </c>
      <c r="H105" s="22">
        <v>0</v>
      </c>
      <c r="I105" s="76"/>
      <c r="J105" s="38"/>
    </row>
    <row r="106" spans="1:10">
      <c r="A106" s="5"/>
      <c r="B106" s="50" t="s">
        <v>3</v>
      </c>
      <c r="C106" s="50"/>
      <c r="D106" s="50"/>
      <c r="E106" s="50"/>
      <c r="F106" s="50"/>
      <c r="G106" s="22">
        <v>7690.2460000000001</v>
      </c>
      <c r="H106" s="22">
        <v>2516.2021199999999</v>
      </c>
      <c r="I106" s="76"/>
      <c r="J106" s="38"/>
    </row>
    <row r="107" spans="1:10">
      <c r="A107" s="5"/>
      <c r="B107" s="50" t="s">
        <v>4</v>
      </c>
      <c r="C107" s="50"/>
      <c r="D107" s="50"/>
      <c r="E107" s="50"/>
      <c r="F107" s="50"/>
      <c r="G107" s="22">
        <v>7808.46</v>
      </c>
      <c r="H107" s="22">
        <v>1444.11193</v>
      </c>
      <c r="I107" s="77"/>
      <c r="J107" s="38"/>
    </row>
    <row r="108" spans="1:10" ht="30.75" customHeight="1">
      <c r="A108" s="5"/>
      <c r="B108" s="43" t="s">
        <v>26</v>
      </c>
      <c r="C108" s="44"/>
      <c r="D108" s="44"/>
      <c r="E108" s="44"/>
      <c r="F108" s="45"/>
      <c r="G108" s="11" t="s">
        <v>6</v>
      </c>
      <c r="H108" s="11" t="s">
        <v>6</v>
      </c>
      <c r="I108" s="64" t="s">
        <v>100</v>
      </c>
    </row>
    <row r="109" spans="1:10">
      <c r="A109" s="5"/>
      <c r="B109" s="49" t="s">
        <v>1</v>
      </c>
      <c r="C109" s="49"/>
      <c r="D109" s="49"/>
      <c r="E109" s="49"/>
      <c r="F109" s="49"/>
      <c r="G109" s="21">
        <f>SUM(G110:G112)</f>
        <v>3349.62</v>
      </c>
      <c r="H109" s="21">
        <f t="shared" ref="H109" si="12">SUM(H110:H112)</f>
        <v>706.69506999999999</v>
      </c>
      <c r="I109" s="76"/>
    </row>
    <row r="110" spans="1:10">
      <c r="A110" s="5"/>
      <c r="B110" s="50" t="s">
        <v>2</v>
      </c>
      <c r="C110" s="50"/>
      <c r="D110" s="50"/>
      <c r="E110" s="50"/>
      <c r="F110" s="50"/>
      <c r="G110" s="22">
        <v>0</v>
      </c>
      <c r="H110" s="22">
        <v>0</v>
      </c>
      <c r="I110" s="76"/>
    </row>
    <row r="111" spans="1:10">
      <c r="A111" s="5"/>
      <c r="B111" s="50" t="s">
        <v>3</v>
      </c>
      <c r="C111" s="50"/>
      <c r="D111" s="50"/>
      <c r="E111" s="50"/>
      <c r="F111" s="50"/>
      <c r="G111" s="22">
        <v>500.6</v>
      </c>
      <c r="H111" s="22">
        <v>234.67949999999999</v>
      </c>
      <c r="I111" s="76"/>
    </row>
    <row r="112" spans="1:10">
      <c r="A112" s="5"/>
      <c r="B112" s="50" t="s">
        <v>4</v>
      </c>
      <c r="C112" s="50"/>
      <c r="D112" s="50"/>
      <c r="E112" s="50"/>
      <c r="F112" s="50"/>
      <c r="G112" s="22">
        <v>2849.02</v>
      </c>
      <c r="H112" s="23">
        <v>472.01557000000003</v>
      </c>
      <c r="I112" s="77"/>
    </row>
    <row r="113" spans="1:10" ht="43.5" customHeight="1">
      <c r="A113" s="5"/>
      <c r="B113" s="43" t="s">
        <v>27</v>
      </c>
      <c r="C113" s="44"/>
      <c r="D113" s="44"/>
      <c r="E113" s="44"/>
      <c r="F113" s="45"/>
      <c r="G113" s="11" t="s">
        <v>6</v>
      </c>
      <c r="H113" s="11" t="s">
        <v>6</v>
      </c>
      <c r="I113" s="64" t="s">
        <v>101</v>
      </c>
    </row>
    <row r="114" spans="1:10">
      <c r="A114" s="5"/>
      <c r="B114" s="49" t="s">
        <v>1</v>
      </c>
      <c r="C114" s="49"/>
      <c r="D114" s="49"/>
      <c r="E114" s="49"/>
      <c r="F114" s="49"/>
      <c r="G114" s="21">
        <f>SUM(G115:G117)</f>
        <v>9455.8000000000011</v>
      </c>
      <c r="H114" s="21">
        <f t="shared" ref="H114" si="13">SUM(H115:H117)</f>
        <v>2579.3366799999999</v>
      </c>
      <c r="I114" s="76"/>
    </row>
    <row r="115" spans="1:10">
      <c r="A115" s="5"/>
      <c r="B115" s="50" t="s">
        <v>2</v>
      </c>
      <c r="C115" s="50"/>
      <c r="D115" s="50"/>
      <c r="E115" s="50"/>
      <c r="F115" s="50"/>
      <c r="G115" s="22">
        <v>0</v>
      </c>
      <c r="H115" s="22">
        <v>0</v>
      </c>
      <c r="I115" s="76"/>
    </row>
    <row r="116" spans="1:10">
      <c r="A116" s="5"/>
      <c r="B116" s="50" t="s">
        <v>3</v>
      </c>
      <c r="C116" s="50"/>
      <c r="D116" s="50"/>
      <c r="E116" s="50"/>
      <c r="F116" s="50"/>
      <c r="G116" s="22">
        <v>1427.2</v>
      </c>
      <c r="H116" s="22">
        <v>718.6</v>
      </c>
      <c r="I116" s="76"/>
    </row>
    <row r="117" spans="1:10">
      <c r="A117" s="13"/>
      <c r="B117" s="50" t="s">
        <v>4</v>
      </c>
      <c r="C117" s="50"/>
      <c r="D117" s="50"/>
      <c r="E117" s="50"/>
      <c r="F117" s="50"/>
      <c r="G117" s="22">
        <v>8028.6</v>
      </c>
      <c r="H117" s="22">
        <v>1860.73668</v>
      </c>
      <c r="I117" s="77"/>
    </row>
    <row r="118" spans="1:10" ht="45" customHeight="1">
      <c r="A118" s="14" t="s">
        <v>52</v>
      </c>
      <c r="B118" s="78" t="s">
        <v>71</v>
      </c>
      <c r="C118" s="79"/>
      <c r="D118" s="79"/>
      <c r="E118" s="79"/>
      <c r="F118" s="79"/>
      <c r="G118" s="79"/>
      <c r="H118" s="80"/>
      <c r="I118" s="81"/>
    </row>
    <row r="119" spans="1:10">
      <c r="A119" s="15"/>
      <c r="B119" s="54" t="s">
        <v>1</v>
      </c>
      <c r="C119" s="54"/>
      <c r="D119" s="54"/>
      <c r="E119" s="54"/>
      <c r="F119" s="54"/>
      <c r="G119" s="16">
        <f>G120+G121+G122</f>
        <v>77946.284960000005</v>
      </c>
      <c r="H119" s="16">
        <f>H120+H121+H122</f>
        <v>6554.6749199999995</v>
      </c>
      <c r="I119" s="81"/>
      <c r="J119" s="38"/>
    </row>
    <row r="120" spans="1:10">
      <c r="A120" s="15"/>
      <c r="B120" s="54" t="s">
        <v>2</v>
      </c>
      <c r="C120" s="54"/>
      <c r="D120" s="54"/>
      <c r="E120" s="54"/>
      <c r="F120" s="54"/>
      <c r="G120" s="16">
        <f t="shared" ref="G120:H122" si="14">G125+G130+G135+G140+G145+G150+G155+G160</f>
        <v>0</v>
      </c>
      <c r="H120" s="16">
        <f t="shared" si="14"/>
        <v>0</v>
      </c>
      <c r="I120" s="81"/>
    </row>
    <row r="121" spans="1:10">
      <c r="A121" s="15"/>
      <c r="B121" s="54" t="s">
        <v>3</v>
      </c>
      <c r="C121" s="54"/>
      <c r="D121" s="54"/>
      <c r="E121" s="54"/>
      <c r="F121" s="54"/>
      <c r="G121" s="16">
        <f>G126+G131+G136+G141+G146+G151+G156+G161</f>
        <v>67461.493000000002</v>
      </c>
      <c r="H121" s="16">
        <f t="shared" si="14"/>
        <v>4893.3529699999999</v>
      </c>
      <c r="I121" s="81"/>
      <c r="J121" s="38"/>
    </row>
    <row r="122" spans="1:10">
      <c r="A122" s="15"/>
      <c r="B122" s="54" t="s">
        <v>4</v>
      </c>
      <c r="C122" s="54"/>
      <c r="D122" s="54"/>
      <c r="E122" s="54"/>
      <c r="F122" s="54"/>
      <c r="G122" s="16">
        <f t="shared" si="14"/>
        <v>10484.79196</v>
      </c>
      <c r="H122" s="16">
        <f t="shared" si="14"/>
        <v>1661.32195</v>
      </c>
      <c r="I122" s="81"/>
      <c r="J122" s="38"/>
    </row>
    <row r="123" spans="1:10" ht="42.75" customHeight="1">
      <c r="A123" s="15"/>
      <c r="B123" s="55" t="s">
        <v>29</v>
      </c>
      <c r="C123" s="55"/>
      <c r="D123" s="55"/>
      <c r="E123" s="55"/>
      <c r="F123" s="55"/>
      <c r="G123" s="24" t="s">
        <v>6</v>
      </c>
      <c r="H123" s="24" t="s">
        <v>6</v>
      </c>
      <c r="I123" s="82" t="s">
        <v>106</v>
      </c>
    </row>
    <row r="124" spans="1:10">
      <c r="A124" s="15"/>
      <c r="B124" s="49" t="s">
        <v>1</v>
      </c>
      <c r="C124" s="49"/>
      <c r="D124" s="49"/>
      <c r="E124" s="49"/>
      <c r="F124" s="49"/>
      <c r="G124" s="17">
        <f>SUM(G125:G127)</f>
        <v>584.60299999999995</v>
      </c>
      <c r="H124" s="17">
        <f t="shared" ref="H124" si="15">SUM(H125:H127)</f>
        <v>196.74797000000001</v>
      </c>
      <c r="I124" s="83"/>
    </row>
    <row r="125" spans="1:10">
      <c r="A125" s="15"/>
      <c r="B125" s="50" t="s">
        <v>2</v>
      </c>
      <c r="C125" s="50"/>
      <c r="D125" s="50"/>
      <c r="E125" s="50"/>
      <c r="F125" s="50"/>
      <c r="G125" s="18"/>
      <c r="H125" s="18"/>
      <c r="I125" s="83"/>
    </row>
    <row r="126" spans="1:10">
      <c r="A126" s="15"/>
      <c r="B126" s="50" t="s">
        <v>3</v>
      </c>
      <c r="C126" s="50"/>
      <c r="D126" s="50"/>
      <c r="E126" s="50"/>
      <c r="F126" s="50"/>
      <c r="G126" s="18">
        <v>584.60299999999995</v>
      </c>
      <c r="H126" s="18">
        <v>196.74797000000001</v>
      </c>
      <c r="I126" s="83"/>
    </row>
    <row r="127" spans="1:10">
      <c r="A127" s="15"/>
      <c r="B127" s="50" t="s">
        <v>4</v>
      </c>
      <c r="C127" s="50"/>
      <c r="D127" s="50"/>
      <c r="E127" s="50"/>
      <c r="F127" s="50"/>
      <c r="G127" s="18">
        <v>0</v>
      </c>
      <c r="H127" s="18">
        <v>0</v>
      </c>
      <c r="I127" s="84"/>
    </row>
    <row r="128" spans="1:10" ht="31.5" customHeight="1">
      <c r="A128" s="15"/>
      <c r="B128" s="43" t="s">
        <v>30</v>
      </c>
      <c r="C128" s="44"/>
      <c r="D128" s="44"/>
      <c r="E128" s="44"/>
      <c r="F128" s="45"/>
      <c r="G128" s="25" t="s">
        <v>6</v>
      </c>
      <c r="H128" s="25" t="s">
        <v>6</v>
      </c>
      <c r="I128" s="82" t="s">
        <v>31</v>
      </c>
    </row>
    <row r="129" spans="1:9">
      <c r="A129" s="15"/>
      <c r="B129" s="49" t="s">
        <v>1</v>
      </c>
      <c r="C129" s="49"/>
      <c r="D129" s="49"/>
      <c r="E129" s="49"/>
      <c r="F129" s="49"/>
      <c r="G129" s="17">
        <f>SUM(G130:G132)</f>
        <v>75543.681960000002</v>
      </c>
      <c r="H129" s="17">
        <f t="shared" ref="H129" si="16">SUM(H130:H132)</f>
        <v>5985.4348999999993</v>
      </c>
      <c r="I129" s="83"/>
    </row>
    <row r="130" spans="1:9">
      <c r="A130" s="15"/>
      <c r="B130" s="50" t="s">
        <v>2</v>
      </c>
      <c r="C130" s="50"/>
      <c r="D130" s="50"/>
      <c r="E130" s="50"/>
      <c r="F130" s="50"/>
      <c r="G130" s="11"/>
      <c r="H130" s="18"/>
      <c r="I130" s="83"/>
    </row>
    <row r="131" spans="1:9">
      <c r="A131" s="15"/>
      <c r="B131" s="50" t="s">
        <v>3</v>
      </c>
      <c r="C131" s="50"/>
      <c r="D131" s="50"/>
      <c r="E131" s="50"/>
      <c r="F131" s="50"/>
      <c r="G131" s="18">
        <v>66765.89</v>
      </c>
      <c r="H131" s="18">
        <v>4696.6049999999996</v>
      </c>
      <c r="I131" s="83"/>
    </row>
    <row r="132" spans="1:9">
      <c r="A132" s="15"/>
      <c r="B132" s="50" t="s">
        <v>4</v>
      </c>
      <c r="C132" s="50"/>
      <c r="D132" s="50"/>
      <c r="E132" s="50"/>
      <c r="F132" s="50"/>
      <c r="G132" s="26">
        <v>8777.7919600000005</v>
      </c>
      <c r="H132" s="18">
        <v>1288.8299</v>
      </c>
      <c r="I132" s="84"/>
    </row>
    <row r="133" spans="1:9" ht="26.25" customHeight="1">
      <c r="A133" s="15"/>
      <c r="B133" s="55" t="s">
        <v>32</v>
      </c>
      <c r="C133" s="55"/>
      <c r="D133" s="55"/>
      <c r="E133" s="55"/>
      <c r="F133" s="55"/>
      <c r="G133" s="11" t="s">
        <v>6</v>
      </c>
      <c r="H133" s="11" t="s">
        <v>6</v>
      </c>
      <c r="I133" s="85"/>
    </row>
    <row r="134" spans="1:9">
      <c r="A134" s="15"/>
      <c r="B134" s="49" t="s">
        <v>1</v>
      </c>
      <c r="C134" s="49"/>
      <c r="D134" s="49"/>
      <c r="E134" s="49"/>
      <c r="F134" s="49"/>
      <c r="G134" s="17">
        <f>SUM(G135:G137)</f>
        <v>0</v>
      </c>
      <c r="H134" s="17">
        <f t="shared" ref="H134" si="17">SUM(H135:H137)</f>
        <v>0</v>
      </c>
      <c r="I134" s="85"/>
    </row>
    <row r="135" spans="1:9">
      <c r="A135" s="15"/>
      <c r="B135" s="50" t="s">
        <v>2</v>
      </c>
      <c r="C135" s="50"/>
      <c r="D135" s="50"/>
      <c r="E135" s="50"/>
      <c r="F135" s="50"/>
      <c r="G135" s="18">
        <v>0</v>
      </c>
      <c r="H135" s="18">
        <v>0</v>
      </c>
      <c r="I135" s="85"/>
    </row>
    <row r="136" spans="1:9">
      <c r="A136" s="15"/>
      <c r="B136" s="50" t="s">
        <v>3</v>
      </c>
      <c r="C136" s="50"/>
      <c r="D136" s="50"/>
      <c r="E136" s="50"/>
      <c r="F136" s="50"/>
      <c r="G136" s="18">
        <v>0</v>
      </c>
      <c r="H136" s="18">
        <v>0</v>
      </c>
      <c r="I136" s="85"/>
    </row>
    <row r="137" spans="1:9">
      <c r="A137" s="15"/>
      <c r="B137" s="50" t="s">
        <v>4</v>
      </c>
      <c r="C137" s="50"/>
      <c r="D137" s="50"/>
      <c r="E137" s="50"/>
      <c r="F137" s="50"/>
      <c r="G137" s="18">
        <v>0</v>
      </c>
      <c r="H137" s="18">
        <v>0</v>
      </c>
      <c r="I137" s="85"/>
    </row>
    <row r="138" spans="1:9" ht="28.5" customHeight="1">
      <c r="A138" s="15"/>
      <c r="B138" s="55" t="s">
        <v>33</v>
      </c>
      <c r="C138" s="55"/>
      <c r="D138" s="55"/>
      <c r="E138" s="55"/>
      <c r="F138" s="55"/>
      <c r="G138" s="11" t="s">
        <v>6</v>
      </c>
      <c r="H138" s="11" t="s">
        <v>6</v>
      </c>
      <c r="I138" s="85"/>
    </row>
    <row r="139" spans="1:9">
      <c r="A139" s="15"/>
      <c r="B139" s="49" t="s">
        <v>1</v>
      </c>
      <c r="C139" s="49"/>
      <c r="D139" s="49"/>
      <c r="E139" s="49"/>
      <c r="F139" s="49"/>
      <c r="G139" s="17">
        <f>SUM(G140:G142)</f>
        <v>0</v>
      </c>
      <c r="H139" s="17">
        <f t="shared" ref="H139" si="18">SUM(H140:H142)</f>
        <v>0</v>
      </c>
      <c r="I139" s="85"/>
    </row>
    <row r="140" spans="1:9">
      <c r="A140" s="15"/>
      <c r="B140" s="50" t="s">
        <v>2</v>
      </c>
      <c r="C140" s="50"/>
      <c r="D140" s="50"/>
      <c r="E140" s="50"/>
      <c r="F140" s="50"/>
      <c r="G140" s="18">
        <v>0</v>
      </c>
      <c r="H140" s="18">
        <v>0</v>
      </c>
      <c r="I140" s="85"/>
    </row>
    <row r="141" spans="1:9">
      <c r="A141" s="15"/>
      <c r="B141" s="50" t="s">
        <v>3</v>
      </c>
      <c r="C141" s="50"/>
      <c r="D141" s="50"/>
      <c r="E141" s="50"/>
      <c r="F141" s="50"/>
      <c r="G141" s="18">
        <v>0</v>
      </c>
      <c r="H141" s="18">
        <v>0</v>
      </c>
      <c r="I141" s="85"/>
    </row>
    <row r="142" spans="1:9">
      <c r="A142" s="15"/>
      <c r="B142" s="50" t="s">
        <v>4</v>
      </c>
      <c r="C142" s="50"/>
      <c r="D142" s="50"/>
      <c r="E142" s="50"/>
      <c r="F142" s="50"/>
      <c r="G142" s="18">
        <v>0</v>
      </c>
      <c r="H142" s="18">
        <v>0</v>
      </c>
      <c r="I142" s="85"/>
    </row>
    <row r="143" spans="1:9" ht="28.5" customHeight="1">
      <c r="A143" s="15"/>
      <c r="B143" s="55" t="s">
        <v>34</v>
      </c>
      <c r="C143" s="86"/>
      <c r="D143" s="86"/>
      <c r="E143" s="86"/>
      <c r="F143" s="86"/>
      <c r="G143" s="11" t="s">
        <v>6</v>
      </c>
      <c r="H143" s="11" t="s">
        <v>6</v>
      </c>
      <c r="I143" s="85"/>
    </row>
    <row r="144" spans="1:9">
      <c r="A144" s="15"/>
      <c r="B144" s="49" t="s">
        <v>1</v>
      </c>
      <c r="C144" s="49"/>
      <c r="D144" s="49"/>
      <c r="E144" s="49"/>
      <c r="F144" s="49"/>
      <c r="G144" s="17">
        <f>SUM(G145:G147)</f>
        <v>0</v>
      </c>
      <c r="H144" s="17">
        <f t="shared" ref="H144" si="19">SUM(H145:H147)</f>
        <v>0</v>
      </c>
      <c r="I144" s="85"/>
    </row>
    <row r="145" spans="1:9">
      <c r="A145" s="15"/>
      <c r="B145" s="50" t="s">
        <v>2</v>
      </c>
      <c r="C145" s="50"/>
      <c r="D145" s="50"/>
      <c r="E145" s="50"/>
      <c r="F145" s="50"/>
      <c r="G145" s="18">
        <v>0</v>
      </c>
      <c r="H145" s="18">
        <v>0</v>
      </c>
      <c r="I145" s="85"/>
    </row>
    <row r="146" spans="1:9">
      <c r="A146" s="15"/>
      <c r="B146" s="50" t="s">
        <v>3</v>
      </c>
      <c r="C146" s="50"/>
      <c r="D146" s="50"/>
      <c r="E146" s="50"/>
      <c r="F146" s="50"/>
      <c r="G146" s="18">
        <v>0</v>
      </c>
      <c r="H146" s="18">
        <v>0</v>
      </c>
      <c r="I146" s="85"/>
    </row>
    <row r="147" spans="1:9">
      <c r="A147" s="15"/>
      <c r="B147" s="50" t="s">
        <v>4</v>
      </c>
      <c r="C147" s="50"/>
      <c r="D147" s="50"/>
      <c r="E147" s="50"/>
      <c r="F147" s="50"/>
      <c r="G147" s="18">
        <v>0</v>
      </c>
      <c r="H147" s="18">
        <v>0</v>
      </c>
      <c r="I147" s="85"/>
    </row>
    <row r="148" spans="1:9" ht="80.25" customHeight="1">
      <c r="A148" s="15"/>
      <c r="B148" s="55" t="s">
        <v>35</v>
      </c>
      <c r="C148" s="55"/>
      <c r="D148" s="55"/>
      <c r="E148" s="55"/>
      <c r="F148" s="55"/>
      <c r="G148" s="11" t="s">
        <v>6</v>
      </c>
      <c r="H148" s="11" t="s">
        <v>6</v>
      </c>
      <c r="I148" s="82" t="s">
        <v>36</v>
      </c>
    </row>
    <row r="149" spans="1:9">
      <c r="A149" s="15"/>
      <c r="B149" s="49" t="s">
        <v>1</v>
      </c>
      <c r="C149" s="49"/>
      <c r="D149" s="49"/>
      <c r="E149" s="49"/>
      <c r="F149" s="49"/>
      <c r="G149" s="17">
        <f>SUM(G150:G152)</f>
        <v>150</v>
      </c>
      <c r="H149" s="17">
        <f t="shared" ref="H149" si="20">SUM(H150:H152)</f>
        <v>35</v>
      </c>
      <c r="I149" s="83"/>
    </row>
    <row r="150" spans="1:9">
      <c r="A150" s="15"/>
      <c r="B150" s="50" t="s">
        <v>2</v>
      </c>
      <c r="C150" s="50"/>
      <c r="D150" s="50"/>
      <c r="E150" s="50"/>
      <c r="F150" s="50"/>
      <c r="G150" s="18">
        <v>0</v>
      </c>
      <c r="H150" s="18">
        <v>0</v>
      </c>
      <c r="I150" s="83"/>
    </row>
    <row r="151" spans="1:9">
      <c r="A151" s="15"/>
      <c r="B151" s="50" t="s">
        <v>3</v>
      </c>
      <c r="C151" s="50"/>
      <c r="D151" s="50"/>
      <c r="E151" s="50"/>
      <c r="F151" s="50"/>
      <c r="G151" s="18">
        <v>0</v>
      </c>
      <c r="H151" s="18">
        <v>0</v>
      </c>
      <c r="I151" s="83"/>
    </row>
    <row r="152" spans="1:9">
      <c r="A152" s="15"/>
      <c r="B152" s="50" t="s">
        <v>4</v>
      </c>
      <c r="C152" s="50"/>
      <c r="D152" s="50"/>
      <c r="E152" s="50"/>
      <c r="F152" s="50"/>
      <c r="G152" s="18">
        <v>150</v>
      </c>
      <c r="H152" s="18">
        <v>35</v>
      </c>
      <c r="I152" s="84"/>
    </row>
    <row r="153" spans="1:9" ht="29.25" customHeight="1">
      <c r="A153" s="15"/>
      <c r="B153" s="55" t="s">
        <v>37</v>
      </c>
      <c r="C153" s="55"/>
      <c r="D153" s="55"/>
      <c r="E153" s="55"/>
      <c r="F153" s="55"/>
      <c r="G153" s="11" t="s">
        <v>6</v>
      </c>
      <c r="H153" s="11" t="s">
        <v>6</v>
      </c>
      <c r="I153" s="82" t="s">
        <v>107</v>
      </c>
    </row>
    <row r="154" spans="1:9">
      <c r="A154" s="15"/>
      <c r="B154" s="49" t="s">
        <v>1</v>
      </c>
      <c r="C154" s="49"/>
      <c r="D154" s="49"/>
      <c r="E154" s="49"/>
      <c r="F154" s="49"/>
      <c r="G154" s="17">
        <f>SUM(G155:G157)</f>
        <v>1557</v>
      </c>
      <c r="H154" s="17">
        <f t="shared" ref="H154" si="21">SUM(H155:H157)</f>
        <v>337.49205000000001</v>
      </c>
      <c r="I154" s="83"/>
    </row>
    <row r="155" spans="1:9">
      <c r="A155" s="15"/>
      <c r="B155" s="50" t="s">
        <v>2</v>
      </c>
      <c r="C155" s="50"/>
      <c r="D155" s="50"/>
      <c r="E155" s="50"/>
      <c r="F155" s="50"/>
      <c r="G155" s="18">
        <v>0</v>
      </c>
      <c r="H155" s="18">
        <v>0</v>
      </c>
      <c r="I155" s="83"/>
    </row>
    <row r="156" spans="1:9">
      <c r="A156" s="15"/>
      <c r="B156" s="50" t="s">
        <v>3</v>
      </c>
      <c r="C156" s="50"/>
      <c r="D156" s="50"/>
      <c r="E156" s="50"/>
      <c r="F156" s="50"/>
      <c r="G156" s="18">
        <v>0</v>
      </c>
      <c r="H156" s="18">
        <v>0</v>
      </c>
      <c r="I156" s="83"/>
    </row>
    <row r="157" spans="1:9">
      <c r="A157" s="15"/>
      <c r="B157" s="50" t="s">
        <v>4</v>
      </c>
      <c r="C157" s="50"/>
      <c r="D157" s="50"/>
      <c r="E157" s="50"/>
      <c r="F157" s="50"/>
      <c r="G157" s="18">
        <v>1557</v>
      </c>
      <c r="H157" s="18">
        <v>337.49205000000001</v>
      </c>
      <c r="I157" s="84"/>
    </row>
    <row r="158" spans="1:9" ht="28.5" customHeight="1">
      <c r="A158" s="15"/>
      <c r="B158" s="55" t="s">
        <v>38</v>
      </c>
      <c r="C158" s="55"/>
      <c r="D158" s="55"/>
      <c r="E158" s="55"/>
      <c r="F158" s="55"/>
      <c r="G158" s="11" t="s">
        <v>6</v>
      </c>
      <c r="H158" s="11" t="s">
        <v>6</v>
      </c>
      <c r="I158" s="87"/>
    </row>
    <row r="159" spans="1:9">
      <c r="A159" s="15"/>
      <c r="B159" s="49" t="s">
        <v>1</v>
      </c>
      <c r="C159" s="49"/>
      <c r="D159" s="49"/>
      <c r="E159" s="49"/>
      <c r="F159" s="49"/>
      <c r="G159" s="17">
        <f>SUM(G160:G162)</f>
        <v>111</v>
      </c>
      <c r="H159" s="27">
        <f t="shared" ref="H159" si="22">SUM(H160:H162)</f>
        <v>0</v>
      </c>
      <c r="I159" s="88"/>
    </row>
    <row r="160" spans="1:9">
      <c r="A160" s="15"/>
      <c r="B160" s="50" t="s">
        <v>2</v>
      </c>
      <c r="C160" s="50"/>
      <c r="D160" s="50"/>
      <c r="E160" s="50"/>
      <c r="F160" s="50"/>
      <c r="G160" s="18">
        <v>0</v>
      </c>
      <c r="H160" s="18">
        <v>0</v>
      </c>
      <c r="I160" s="88"/>
    </row>
    <row r="161" spans="1:12">
      <c r="A161" s="15"/>
      <c r="B161" s="50" t="s">
        <v>3</v>
      </c>
      <c r="C161" s="50"/>
      <c r="D161" s="50"/>
      <c r="E161" s="50"/>
      <c r="F161" s="50"/>
      <c r="G161" s="18">
        <v>111</v>
      </c>
      <c r="H161" s="18">
        <v>0</v>
      </c>
      <c r="I161" s="88"/>
    </row>
    <row r="162" spans="1:12">
      <c r="A162" s="15"/>
      <c r="B162" s="50" t="s">
        <v>4</v>
      </c>
      <c r="C162" s="50"/>
      <c r="D162" s="50"/>
      <c r="E162" s="50"/>
      <c r="F162" s="50"/>
      <c r="G162" s="18">
        <v>0</v>
      </c>
      <c r="H162" s="18">
        <v>0</v>
      </c>
      <c r="I162" s="89"/>
    </row>
    <row r="163" spans="1:12" ht="31.5" customHeight="1">
      <c r="A163" s="42" t="s">
        <v>0</v>
      </c>
      <c r="B163" s="51" t="s">
        <v>70</v>
      </c>
      <c r="C163" s="51"/>
      <c r="D163" s="51"/>
      <c r="E163" s="51"/>
      <c r="F163" s="51"/>
      <c r="G163" s="51"/>
      <c r="H163" s="51"/>
      <c r="I163" s="81"/>
    </row>
    <row r="164" spans="1:12">
      <c r="A164" s="15"/>
      <c r="B164" s="54" t="s">
        <v>40</v>
      </c>
      <c r="C164" s="54"/>
      <c r="D164" s="54"/>
      <c r="E164" s="54"/>
      <c r="F164" s="54"/>
      <c r="G164" s="16">
        <f>G165+G166+G167</f>
        <v>27973.599999999999</v>
      </c>
      <c r="H164" s="16">
        <f>H165+H166+H167</f>
        <v>7246.3791700000002</v>
      </c>
      <c r="I164" s="81"/>
      <c r="J164" s="38"/>
      <c r="L164" s="40"/>
    </row>
    <row r="165" spans="1:12">
      <c r="A165" s="15"/>
      <c r="B165" s="54" t="s">
        <v>2</v>
      </c>
      <c r="C165" s="54"/>
      <c r="D165" s="54"/>
      <c r="E165" s="54"/>
      <c r="F165" s="54"/>
      <c r="G165" s="28">
        <f t="shared" ref="G165:H167" si="23">G170+G175+G180+G185+G190</f>
        <v>176.4</v>
      </c>
      <c r="H165" s="28">
        <f t="shared" si="23"/>
        <v>2.7</v>
      </c>
      <c r="I165" s="81"/>
      <c r="J165" s="38"/>
    </row>
    <row r="166" spans="1:12">
      <c r="A166" s="15"/>
      <c r="B166" s="54" t="s">
        <v>3</v>
      </c>
      <c r="C166" s="54"/>
      <c r="D166" s="54"/>
      <c r="E166" s="54"/>
      <c r="F166" s="54"/>
      <c r="G166" s="16">
        <f t="shared" si="23"/>
        <v>10829.5</v>
      </c>
      <c r="H166" s="16">
        <f t="shared" si="23"/>
        <v>3156.49917</v>
      </c>
      <c r="I166" s="81"/>
      <c r="J166" s="38"/>
    </row>
    <row r="167" spans="1:12">
      <c r="A167" s="15"/>
      <c r="B167" s="54" t="s">
        <v>4</v>
      </c>
      <c r="C167" s="54"/>
      <c r="D167" s="54"/>
      <c r="E167" s="54"/>
      <c r="F167" s="54"/>
      <c r="G167" s="16">
        <f t="shared" si="23"/>
        <v>16967.7</v>
      </c>
      <c r="H167" s="16">
        <f t="shared" si="23"/>
        <v>4087.1800000000003</v>
      </c>
      <c r="I167" s="81"/>
      <c r="J167" s="38"/>
    </row>
    <row r="168" spans="1:12" ht="31.5" customHeight="1">
      <c r="A168" s="15"/>
      <c r="B168" s="55" t="s">
        <v>41</v>
      </c>
      <c r="C168" s="55"/>
      <c r="D168" s="55"/>
      <c r="E168" s="55"/>
      <c r="F168" s="55"/>
      <c r="G168" s="12" t="s">
        <v>6</v>
      </c>
      <c r="H168" s="12" t="s">
        <v>6</v>
      </c>
      <c r="I168" s="70" t="s">
        <v>88</v>
      </c>
    </row>
    <row r="169" spans="1:12">
      <c r="A169" s="15"/>
      <c r="B169" s="49" t="s">
        <v>1</v>
      </c>
      <c r="C169" s="49"/>
      <c r="D169" s="49"/>
      <c r="E169" s="49"/>
      <c r="F169" s="49"/>
      <c r="G169" s="29">
        <f>SUM(G170:G172)</f>
        <v>63.65</v>
      </c>
      <c r="H169" s="29">
        <f t="shared" ref="H169" si="24">SUM(H170:H172)</f>
        <v>23.880000000000003</v>
      </c>
      <c r="I169" s="70"/>
    </row>
    <row r="170" spans="1:12">
      <c r="A170" s="15"/>
      <c r="B170" s="50" t="s">
        <v>2</v>
      </c>
      <c r="C170" s="50"/>
      <c r="D170" s="50"/>
      <c r="E170" s="50"/>
      <c r="F170" s="50"/>
      <c r="G170" s="11">
        <v>0</v>
      </c>
      <c r="H170" s="11">
        <v>0</v>
      </c>
      <c r="I170" s="70"/>
    </row>
    <row r="171" spans="1:12">
      <c r="A171" s="15"/>
      <c r="B171" s="50" t="s">
        <v>3</v>
      </c>
      <c r="C171" s="50"/>
      <c r="D171" s="50"/>
      <c r="E171" s="50"/>
      <c r="F171" s="50"/>
      <c r="G171" s="11">
        <v>63</v>
      </c>
      <c r="H171" s="11">
        <v>23.76</v>
      </c>
      <c r="I171" s="70"/>
    </row>
    <row r="172" spans="1:12">
      <c r="A172" s="15"/>
      <c r="B172" s="50" t="s">
        <v>4</v>
      </c>
      <c r="C172" s="50"/>
      <c r="D172" s="50"/>
      <c r="E172" s="50"/>
      <c r="F172" s="50"/>
      <c r="G172" s="11">
        <v>0.65</v>
      </c>
      <c r="H172" s="11">
        <v>0.12</v>
      </c>
      <c r="I172" s="70"/>
    </row>
    <row r="173" spans="1:12" ht="29.25" customHeight="1">
      <c r="A173" s="15"/>
      <c r="B173" s="55" t="s">
        <v>42</v>
      </c>
      <c r="C173" s="55"/>
      <c r="D173" s="55"/>
      <c r="E173" s="55"/>
      <c r="F173" s="55"/>
      <c r="G173" s="11" t="s">
        <v>6</v>
      </c>
      <c r="H173" s="11" t="s">
        <v>6</v>
      </c>
      <c r="I173" s="81"/>
    </row>
    <row r="174" spans="1:12">
      <c r="A174" s="15"/>
      <c r="B174" s="49" t="s">
        <v>1</v>
      </c>
      <c r="C174" s="49"/>
      <c r="D174" s="49"/>
      <c r="E174" s="49"/>
      <c r="F174" s="49"/>
      <c r="G174" s="29">
        <f>SUM(G175:G177)</f>
        <v>0</v>
      </c>
      <c r="H174" s="29">
        <f t="shared" ref="H174" si="25">SUM(H175:H177)</f>
        <v>0</v>
      </c>
      <c r="I174" s="81"/>
    </row>
    <row r="175" spans="1:12">
      <c r="A175" s="15"/>
      <c r="B175" s="50" t="s">
        <v>2</v>
      </c>
      <c r="C175" s="50"/>
      <c r="D175" s="50"/>
      <c r="E175" s="50"/>
      <c r="F175" s="50"/>
      <c r="G175" s="11">
        <v>0</v>
      </c>
      <c r="H175" s="11">
        <v>0</v>
      </c>
      <c r="I175" s="81"/>
    </row>
    <row r="176" spans="1:12">
      <c r="A176" s="15"/>
      <c r="B176" s="50" t="s">
        <v>3</v>
      </c>
      <c r="C176" s="50"/>
      <c r="D176" s="50"/>
      <c r="E176" s="50"/>
      <c r="F176" s="50"/>
      <c r="G176" s="11">
        <v>0</v>
      </c>
      <c r="H176" s="11">
        <v>0</v>
      </c>
      <c r="I176" s="81"/>
    </row>
    <row r="177" spans="1:9">
      <c r="A177" s="15"/>
      <c r="B177" s="86" t="s">
        <v>4</v>
      </c>
      <c r="C177" s="86"/>
      <c r="D177" s="86"/>
      <c r="E177" s="86"/>
      <c r="F177" s="86"/>
      <c r="G177" s="11">
        <v>0</v>
      </c>
      <c r="H177" s="11">
        <v>0</v>
      </c>
      <c r="I177" s="81"/>
    </row>
    <row r="178" spans="1:9" ht="33" customHeight="1">
      <c r="A178" s="15"/>
      <c r="B178" s="55" t="s">
        <v>43</v>
      </c>
      <c r="C178" s="55"/>
      <c r="D178" s="55"/>
      <c r="E178" s="55"/>
      <c r="F178" s="55"/>
      <c r="G178" s="11" t="s">
        <v>6</v>
      </c>
      <c r="H178" s="11" t="s">
        <v>6</v>
      </c>
      <c r="I178" s="70" t="s">
        <v>89</v>
      </c>
    </row>
    <row r="179" spans="1:9">
      <c r="A179" s="15"/>
      <c r="B179" s="49" t="s">
        <v>1</v>
      </c>
      <c r="C179" s="49"/>
      <c r="D179" s="49"/>
      <c r="E179" s="49"/>
      <c r="F179" s="49"/>
      <c r="G179" s="29">
        <f>SUM(G180:G182)</f>
        <v>15</v>
      </c>
      <c r="H179" s="17">
        <f>SUM(H180:H182)</f>
        <v>0.66</v>
      </c>
      <c r="I179" s="70"/>
    </row>
    <row r="180" spans="1:9">
      <c r="A180" s="15"/>
      <c r="B180" s="50" t="s">
        <v>2</v>
      </c>
      <c r="C180" s="50"/>
      <c r="D180" s="50"/>
      <c r="E180" s="50"/>
      <c r="F180" s="50"/>
      <c r="G180" s="11">
        <v>0</v>
      </c>
      <c r="H180" s="11">
        <v>0</v>
      </c>
      <c r="I180" s="70"/>
    </row>
    <row r="181" spans="1:9">
      <c r="A181" s="15"/>
      <c r="B181" s="50" t="s">
        <v>3</v>
      </c>
      <c r="C181" s="50"/>
      <c r="D181" s="50"/>
      <c r="E181" s="50"/>
      <c r="F181" s="50"/>
      <c r="G181" s="11">
        <v>0</v>
      </c>
      <c r="H181" s="11">
        <v>0</v>
      </c>
      <c r="I181" s="70"/>
    </row>
    <row r="182" spans="1:9">
      <c r="A182" s="15"/>
      <c r="B182" s="50" t="s">
        <v>4</v>
      </c>
      <c r="C182" s="50"/>
      <c r="D182" s="50"/>
      <c r="E182" s="50"/>
      <c r="F182" s="50"/>
      <c r="G182" s="11">
        <v>15</v>
      </c>
      <c r="H182" s="18">
        <v>0.66</v>
      </c>
      <c r="I182" s="70"/>
    </row>
    <row r="183" spans="1:9" ht="28.5" customHeight="1">
      <c r="A183" s="15"/>
      <c r="B183" s="55" t="s">
        <v>44</v>
      </c>
      <c r="C183" s="55"/>
      <c r="D183" s="55"/>
      <c r="E183" s="55"/>
      <c r="F183" s="55"/>
      <c r="G183" s="11" t="s">
        <v>6</v>
      </c>
      <c r="H183" s="11" t="s">
        <v>6</v>
      </c>
      <c r="I183" s="81"/>
    </row>
    <row r="184" spans="1:9">
      <c r="A184" s="15"/>
      <c r="B184" s="49" t="s">
        <v>1</v>
      </c>
      <c r="C184" s="49"/>
      <c r="D184" s="49"/>
      <c r="E184" s="49"/>
      <c r="F184" s="49"/>
      <c r="G184" s="29">
        <f>SUM(G185:G187)</f>
        <v>0</v>
      </c>
      <c r="H184" s="29">
        <f t="shared" ref="H184" si="26">SUM(H185:H187)</f>
        <v>0</v>
      </c>
      <c r="I184" s="81"/>
    </row>
    <row r="185" spans="1:9">
      <c r="A185" s="15"/>
      <c r="B185" s="50" t="s">
        <v>2</v>
      </c>
      <c r="C185" s="50"/>
      <c r="D185" s="50"/>
      <c r="E185" s="50"/>
      <c r="F185" s="50"/>
      <c r="G185" s="11">
        <v>0</v>
      </c>
      <c r="H185" s="11">
        <v>0</v>
      </c>
      <c r="I185" s="81"/>
    </row>
    <row r="186" spans="1:9">
      <c r="A186" s="15"/>
      <c r="B186" s="50" t="s">
        <v>3</v>
      </c>
      <c r="C186" s="50"/>
      <c r="D186" s="50"/>
      <c r="E186" s="50"/>
      <c r="F186" s="50"/>
      <c r="G186" s="11">
        <v>0</v>
      </c>
      <c r="H186" s="11">
        <v>0</v>
      </c>
      <c r="I186" s="81"/>
    </row>
    <row r="187" spans="1:9">
      <c r="A187" s="15"/>
      <c r="B187" s="50" t="s">
        <v>4</v>
      </c>
      <c r="C187" s="50"/>
      <c r="D187" s="50"/>
      <c r="E187" s="50"/>
      <c r="F187" s="50"/>
      <c r="G187" s="11">
        <v>0</v>
      </c>
      <c r="H187" s="11">
        <v>0</v>
      </c>
      <c r="I187" s="81"/>
    </row>
    <row r="188" spans="1:9" ht="43.5" customHeight="1">
      <c r="A188" s="15"/>
      <c r="B188" s="55" t="s">
        <v>80</v>
      </c>
      <c r="C188" s="55"/>
      <c r="D188" s="55"/>
      <c r="E188" s="55"/>
      <c r="F188" s="55"/>
      <c r="G188" s="11" t="s">
        <v>6</v>
      </c>
      <c r="H188" s="11" t="s">
        <v>6</v>
      </c>
      <c r="I188" s="64" t="s">
        <v>45</v>
      </c>
    </row>
    <row r="189" spans="1:9">
      <c r="A189" s="15"/>
      <c r="B189" s="49" t="s">
        <v>1</v>
      </c>
      <c r="C189" s="49"/>
      <c r="D189" s="49"/>
      <c r="E189" s="49"/>
      <c r="F189" s="49"/>
      <c r="G189" s="17">
        <f>SUM(G190:G192)</f>
        <v>27894.949999999997</v>
      </c>
      <c r="H189" s="17">
        <f t="shared" ref="H189" si="27">SUM(H190:H192)</f>
        <v>7221.8391699999993</v>
      </c>
      <c r="I189" s="65"/>
    </row>
    <row r="190" spans="1:9">
      <c r="A190" s="15"/>
      <c r="B190" s="50" t="s">
        <v>2</v>
      </c>
      <c r="C190" s="50"/>
      <c r="D190" s="50"/>
      <c r="E190" s="50"/>
      <c r="F190" s="50"/>
      <c r="G190" s="11">
        <v>176.4</v>
      </c>
      <c r="H190" s="11">
        <v>2.7</v>
      </c>
      <c r="I190" s="65"/>
    </row>
    <row r="191" spans="1:9">
      <c r="A191" s="15"/>
      <c r="B191" s="50" t="s">
        <v>3</v>
      </c>
      <c r="C191" s="50"/>
      <c r="D191" s="50"/>
      <c r="E191" s="50"/>
      <c r="F191" s="50"/>
      <c r="G191" s="11">
        <v>10766.5</v>
      </c>
      <c r="H191" s="18">
        <v>3132.7391699999998</v>
      </c>
      <c r="I191" s="65"/>
    </row>
    <row r="192" spans="1:9">
      <c r="A192" s="19"/>
      <c r="B192" s="50" t="s">
        <v>4</v>
      </c>
      <c r="C192" s="50"/>
      <c r="D192" s="50"/>
      <c r="E192" s="50"/>
      <c r="F192" s="50"/>
      <c r="G192" s="18">
        <v>16952.05</v>
      </c>
      <c r="H192" s="18">
        <v>4086.4</v>
      </c>
      <c r="I192" s="66"/>
    </row>
    <row r="193" spans="1:10" ht="24.75" customHeight="1">
      <c r="A193" s="14" t="s">
        <v>23</v>
      </c>
      <c r="B193" s="51" t="s">
        <v>69</v>
      </c>
      <c r="C193" s="51"/>
      <c r="D193" s="51"/>
      <c r="E193" s="51"/>
      <c r="F193" s="51"/>
      <c r="G193" s="51"/>
      <c r="H193" s="51"/>
      <c r="I193" s="59"/>
    </row>
    <row r="194" spans="1:10">
      <c r="A194" s="5"/>
      <c r="B194" s="54" t="s">
        <v>1</v>
      </c>
      <c r="C194" s="54"/>
      <c r="D194" s="54"/>
      <c r="E194" s="54"/>
      <c r="F194" s="54"/>
      <c r="G194" s="20">
        <f>G195+G196+G197</f>
        <v>0</v>
      </c>
      <c r="H194" s="20">
        <f>H195+H196+H197</f>
        <v>0</v>
      </c>
      <c r="I194" s="59"/>
      <c r="J194" s="38"/>
    </row>
    <row r="195" spans="1:10">
      <c r="A195" s="5"/>
      <c r="B195" s="60" t="s">
        <v>2</v>
      </c>
      <c r="C195" s="60"/>
      <c r="D195" s="60"/>
      <c r="E195" s="60"/>
      <c r="F195" s="60"/>
      <c r="G195" s="20">
        <f t="shared" ref="G195:H197" si="28">G200+G205+G210+G215+G220+G225</f>
        <v>0</v>
      </c>
      <c r="H195" s="20">
        <f t="shared" si="28"/>
        <v>0</v>
      </c>
      <c r="I195" s="59"/>
      <c r="J195" s="38"/>
    </row>
    <row r="196" spans="1:10">
      <c r="A196" s="5"/>
      <c r="B196" s="60" t="s">
        <v>3</v>
      </c>
      <c r="C196" s="60"/>
      <c r="D196" s="60"/>
      <c r="E196" s="60"/>
      <c r="F196" s="60"/>
      <c r="G196" s="20">
        <f t="shared" si="28"/>
        <v>0</v>
      </c>
      <c r="H196" s="20">
        <f t="shared" si="28"/>
        <v>0</v>
      </c>
      <c r="I196" s="59"/>
      <c r="J196" s="38"/>
    </row>
    <row r="197" spans="1:10">
      <c r="A197" s="5"/>
      <c r="B197" s="60" t="s">
        <v>4</v>
      </c>
      <c r="C197" s="60"/>
      <c r="D197" s="60"/>
      <c r="E197" s="60"/>
      <c r="F197" s="60"/>
      <c r="G197" s="20">
        <f t="shared" si="28"/>
        <v>0</v>
      </c>
      <c r="H197" s="20">
        <f t="shared" si="28"/>
        <v>0</v>
      </c>
      <c r="I197" s="59"/>
    </row>
    <row r="198" spans="1:10" ht="34.5" customHeight="1">
      <c r="A198" s="5"/>
      <c r="B198" s="55" t="s">
        <v>47</v>
      </c>
      <c r="C198" s="55"/>
      <c r="D198" s="55"/>
      <c r="E198" s="55"/>
      <c r="F198" s="55"/>
      <c r="G198" s="11" t="s">
        <v>6</v>
      </c>
      <c r="H198" s="11" t="s">
        <v>6</v>
      </c>
      <c r="I198" s="90"/>
    </row>
    <row r="199" spans="1:10">
      <c r="A199" s="5"/>
      <c r="B199" s="49" t="s">
        <v>1</v>
      </c>
      <c r="C199" s="49"/>
      <c r="D199" s="49"/>
      <c r="E199" s="49"/>
      <c r="F199" s="49"/>
      <c r="G199" s="21">
        <f>SUM(G200:G202)</f>
        <v>0</v>
      </c>
      <c r="H199" s="21">
        <f>SUM(H200:H202)</f>
        <v>0</v>
      </c>
      <c r="I199" s="91"/>
    </row>
    <row r="200" spans="1:10">
      <c r="A200" s="5"/>
      <c r="B200" s="50" t="s">
        <v>2</v>
      </c>
      <c r="C200" s="50"/>
      <c r="D200" s="50"/>
      <c r="E200" s="50"/>
      <c r="F200" s="50"/>
      <c r="G200" s="22">
        <v>0</v>
      </c>
      <c r="H200" s="22">
        <v>0</v>
      </c>
      <c r="I200" s="91"/>
    </row>
    <row r="201" spans="1:10">
      <c r="A201" s="5"/>
      <c r="B201" s="50" t="s">
        <v>3</v>
      </c>
      <c r="C201" s="50"/>
      <c r="D201" s="50"/>
      <c r="E201" s="50"/>
      <c r="F201" s="50"/>
      <c r="G201" s="22">
        <v>0</v>
      </c>
      <c r="H201" s="22">
        <v>0</v>
      </c>
      <c r="I201" s="91"/>
    </row>
    <row r="202" spans="1:10">
      <c r="A202" s="5"/>
      <c r="B202" s="50" t="s">
        <v>4</v>
      </c>
      <c r="C202" s="50"/>
      <c r="D202" s="50"/>
      <c r="E202" s="50"/>
      <c r="F202" s="50"/>
      <c r="G202" s="22">
        <v>0</v>
      </c>
      <c r="H202" s="22">
        <v>0</v>
      </c>
      <c r="I202" s="91"/>
    </row>
    <row r="203" spans="1:10" ht="26.25" customHeight="1">
      <c r="A203" s="5"/>
      <c r="B203" s="55" t="s">
        <v>48</v>
      </c>
      <c r="C203" s="55"/>
      <c r="D203" s="55"/>
      <c r="E203" s="55"/>
      <c r="F203" s="55"/>
      <c r="G203" s="11" t="s">
        <v>6</v>
      </c>
      <c r="H203" s="11" t="s">
        <v>6</v>
      </c>
      <c r="I203" s="81"/>
    </row>
    <row r="204" spans="1:10">
      <c r="A204" s="5"/>
      <c r="B204" s="49" t="s">
        <v>1</v>
      </c>
      <c r="C204" s="49"/>
      <c r="D204" s="49"/>
      <c r="E204" s="49"/>
      <c r="F204" s="49"/>
      <c r="G204" s="21">
        <f>SUM(G205:G207)</f>
        <v>0</v>
      </c>
      <c r="H204" s="21">
        <f>SUM(H205:H207)</f>
        <v>0</v>
      </c>
      <c r="I204" s="59"/>
    </row>
    <row r="205" spans="1:10">
      <c r="A205" s="5"/>
      <c r="B205" s="50" t="s">
        <v>2</v>
      </c>
      <c r="C205" s="50"/>
      <c r="D205" s="50"/>
      <c r="E205" s="50"/>
      <c r="F205" s="50"/>
      <c r="G205" s="22">
        <v>0</v>
      </c>
      <c r="H205" s="22">
        <v>0</v>
      </c>
      <c r="I205" s="59"/>
    </row>
    <row r="206" spans="1:10">
      <c r="A206" s="5"/>
      <c r="B206" s="50" t="s">
        <v>3</v>
      </c>
      <c r="C206" s="50"/>
      <c r="D206" s="50"/>
      <c r="E206" s="50"/>
      <c r="F206" s="50"/>
      <c r="G206" s="22">
        <v>0</v>
      </c>
      <c r="H206" s="22">
        <v>0</v>
      </c>
      <c r="I206" s="59"/>
    </row>
    <row r="207" spans="1:10">
      <c r="A207" s="5"/>
      <c r="B207" s="50" t="s">
        <v>4</v>
      </c>
      <c r="C207" s="50"/>
      <c r="D207" s="50"/>
      <c r="E207" s="50"/>
      <c r="F207" s="50"/>
      <c r="G207" s="22">
        <v>0</v>
      </c>
      <c r="H207" s="22">
        <v>0</v>
      </c>
      <c r="I207" s="59"/>
    </row>
    <row r="208" spans="1:10" ht="25.5" customHeight="1">
      <c r="A208" s="5"/>
      <c r="B208" s="55" t="s">
        <v>49</v>
      </c>
      <c r="C208" s="55"/>
      <c r="D208" s="55"/>
      <c r="E208" s="55"/>
      <c r="F208" s="55"/>
      <c r="G208" s="11" t="s">
        <v>6</v>
      </c>
      <c r="H208" s="11" t="s">
        <v>6</v>
      </c>
      <c r="I208" s="81"/>
    </row>
    <row r="209" spans="1:9">
      <c r="A209" s="5"/>
      <c r="B209" s="49" t="s">
        <v>1</v>
      </c>
      <c r="C209" s="49"/>
      <c r="D209" s="49"/>
      <c r="E209" s="49"/>
      <c r="F209" s="49"/>
      <c r="G209" s="21">
        <f>SUM(G210:G212)</f>
        <v>0</v>
      </c>
      <c r="H209" s="21">
        <f>SUM(H210:H212)</f>
        <v>0</v>
      </c>
      <c r="I209" s="59"/>
    </row>
    <row r="210" spans="1:9">
      <c r="A210" s="5"/>
      <c r="B210" s="50" t="s">
        <v>2</v>
      </c>
      <c r="C210" s="50"/>
      <c r="D210" s="50"/>
      <c r="E210" s="50"/>
      <c r="F210" s="50"/>
      <c r="G210" s="22">
        <v>0</v>
      </c>
      <c r="H210" s="22">
        <v>0</v>
      </c>
      <c r="I210" s="59"/>
    </row>
    <row r="211" spans="1:9">
      <c r="A211" s="5"/>
      <c r="B211" s="50" t="s">
        <v>3</v>
      </c>
      <c r="C211" s="50"/>
      <c r="D211" s="50"/>
      <c r="E211" s="50"/>
      <c r="F211" s="50"/>
      <c r="G211" s="22">
        <v>0</v>
      </c>
      <c r="H211" s="22">
        <v>0</v>
      </c>
      <c r="I211" s="59"/>
    </row>
    <row r="212" spans="1:9">
      <c r="A212" s="5"/>
      <c r="B212" s="50" t="s">
        <v>4</v>
      </c>
      <c r="C212" s="50"/>
      <c r="D212" s="50"/>
      <c r="E212" s="50"/>
      <c r="F212" s="50"/>
      <c r="G212" s="22">
        <v>0</v>
      </c>
      <c r="H212" s="22">
        <v>0</v>
      </c>
      <c r="I212" s="59"/>
    </row>
    <row r="213" spans="1:9" ht="40.5" customHeight="1">
      <c r="A213" s="92"/>
      <c r="B213" s="55" t="s">
        <v>50</v>
      </c>
      <c r="C213" s="55"/>
      <c r="D213" s="55"/>
      <c r="E213" s="55"/>
      <c r="F213" s="55"/>
      <c r="G213" s="11" t="s">
        <v>6</v>
      </c>
      <c r="H213" s="11" t="s">
        <v>6</v>
      </c>
      <c r="I213" s="59"/>
    </row>
    <row r="214" spans="1:9">
      <c r="A214" s="93"/>
      <c r="B214" s="49" t="s">
        <v>1</v>
      </c>
      <c r="C214" s="49"/>
      <c r="D214" s="49"/>
      <c r="E214" s="49"/>
      <c r="F214" s="49"/>
      <c r="G214" s="21">
        <f>SUM(G215:G217)</f>
        <v>0</v>
      </c>
      <c r="H214" s="21">
        <f t="shared" ref="H214" si="29">SUM(H215:H217)</f>
        <v>0</v>
      </c>
      <c r="I214" s="59"/>
    </row>
    <row r="215" spans="1:9">
      <c r="A215" s="93"/>
      <c r="B215" s="50" t="s">
        <v>2</v>
      </c>
      <c r="C215" s="50"/>
      <c r="D215" s="50"/>
      <c r="E215" s="50"/>
      <c r="F215" s="50"/>
      <c r="G215" s="22">
        <v>0</v>
      </c>
      <c r="H215" s="22">
        <v>0</v>
      </c>
      <c r="I215" s="59"/>
    </row>
    <row r="216" spans="1:9">
      <c r="A216" s="93"/>
      <c r="B216" s="50" t="s">
        <v>3</v>
      </c>
      <c r="C216" s="50"/>
      <c r="D216" s="50"/>
      <c r="E216" s="50"/>
      <c r="F216" s="50"/>
      <c r="G216" s="22">
        <v>0</v>
      </c>
      <c r="H216" s="22">
        <v>0</v>
      </c>
      <c r="I216" s="59"/>
    </row>
    <row r="217" spans="1:9">
      <c r="A217" s="93"/>
      <c r="B217" s="50" t="s">
        <v>4</v>
      </c>
      <c r="C217" s="50"/>
      <c r="D217" s="50"/>
      <c r="E217" s="50"/>
      <c r="F217" s="50"/>
      <c r="G217" s="22">
        <v>0</v>
      </c>
      <c r="H217" s="22">
        <v>0</v>
      </c>
      <c r="I217" s="59"/>
    </row>
    <row r="218" spans="1:9" ht="69" customHeight="1">
      <c r="A218" s="93"/>
      <c r="B218" s="55" t="s">
        <v>82</v>
      </c>
      <c r="C218" s="55"/>
      <c r="D218" s="55"/>
      <c r="E218" s="55"/>
      <c r="F218" s="55"/>
      <c r="G218" s="11" t="s">
        <v>6</v>
      </c>
      <c r="H218" s="11" t="s">
        <v>6</v>
      </c>
      <c r="I218" s="94"/>
    </row>
    <row r="219" spans="1:9">
      <c r="A219" s="93"/>
      <c r="B219" s="49" t="s">
        <v>1</v>
      </c>
      <c r="C219" s="49"/>
      <c r="D219" s="49"/>
      <c r="E219" s="49"/>
      <c r="F219" s="49"/>
      <c r="G219" s="21">
        <f>SUM(G220:G222)</f>
        <v>0</v>
      </c>
      <c r="H219" s="21">
        <f t="shared" ref="H219" si="30">SUM(H220:H222)</f>
        <v>0</v>
      </c>
      <c r="I219" s="94"/>
    </row>
    <row r="220" spans="1:9">
      <c r="A220" s="93"/>
      <c r="B220" s="50" t="s">
        <v>2</v>
      </c>
      <c r="C220" s="50"/>
      <c r="D220" s="50"/>
      <c r="E220" s="50"/>
      <c r="F220" s="50"/>
      <c r="G220" s="22">
        <v>0</v>
      </c>
      <c r="H220" s="22">
        <v>0</v>
      </c>
      <c r="I220" s="94"/>
    </row>
    <row r="221" spans="1:9">
      <c r="A221" s="93"/>
      <c r="B221" s="50" t="s">
        <v>3</v>
      </c>
      <c r="C221" s="50"/>
      <c r="D221" s="50"/>
      <c r="E221" s="50"/>
      <c r="F221" s="50"/>
      <c r="G221" s="22">
        <v>0</v>
      </c>
      <c r="H221" s="22">
        <v>0</v>
      </c>
      <c r="I221" s="94"/>
    </row>
    <row r="222" spans="1:9">
      <c r="A222" s="93"/>
      <c r="B222" s="50" t="s">
        <v>4</v>
      </c>
      <c r="C222" s="50"/>
      <c r="D222" s="50"/>
      <c r="E222" s="50"/>
      <c r="F222" s="50"/>
      <c r="G222" s="22">
        <v>0</v>
      </c>
      <c r="H222" s="22">
        <v>0</v>
      </c>
      <c r="I222" s="94"/>
    </row>
    <row r="223" spans="1:9" ht="53.25" customHeight="1">
      <c r="A223" s="93"/>
      <c r="B223" s="55" t="s">
        <v>51</v>
      </c>
      <c r="C223" s="55"/>
      <c r="D223" s="55"/>
      <c r="E223" s="55"/>
      <c r="F223" s="55"/>
      <c r="G223" s="11" t="s">
        <v>6</v>
      </c>
      <c r="H223" s="11" t="s">
        <v>6</v>
      </c>
      <c r="I223" s="59"/>
    </row>
    <row r="224" spans="1:9">
      <c r="A224" s="93"/>
      <c r="B224" s="49" t="s">
        <v>1</v>
      </c>
      <c r="C224" s="49"/>
      <c r="D224" s="49"/>
      <c r="E224" s="49"/>
      <c r="F224" s="49"/>
      <c r="G224" s="21">
        <f>SUM(G225:G227)</f>
        <v>0</v>
      </c>
      <c r="H224" s="21">
        <f t="shared" ref="H224" si="31">SUM(H225:H227)</f>
        <v>0</v>
      </c>
      <c r="I224" s="59"/>
    </row>
    <row r="225" spans="1:10">
      <c r="A225" s="93"/>
      <c r="B225" s="50" t="s">
        <v>2</v>
      </c>
      <c r="C225" s="50"/>
      <c r="D225" s="50"/>
      <c r="E225" s="50"/>
      <c r="F225" s="50"/>
      <c r="G225" s="22">
        <v>0</v>
      </c>
      <c r="H225" s="22">
        <v>0</v>
      </c>
      <c r="I225" s="59"/>
    </row>
    <row r="226" spans="1:10">
      <c r="A226" s="93"/>
      <c r="B226" s="50" t="s">
        <v>3</v>
      </c>
      <c r="C226" s="50"/>
      <c r="D226" s="50"/>
      <c r="E226" s="50"/>
      <c r="F226" s="50"/>
      <c r="G226" s="22">
        <v>0</v>
      </c>
      <c r="H226" s="22">
        <v>0</v>
      </c>
      <c r="I226" s="59"/>
    </row>
    <row r="227" spans="1:10">
      <c r="A227" s="93"/>
      <c r="B227" s="50" t="s">
        <v>4</v>
      </c>
      <c r="C227" s="50"/>
      <c r="D227" s="50"/>
      <c r="E227" s="50"/>
      <c r="F227" s="50"/>
      <c r="G227" s="22">
        <v>0</v>
      </c>
      <c r="H227" s="22">
        <v>0</v>
      </c>
      <c r="I227" s="59"/>
    </row>
    <row r="228" spans="1:10" ht="45.75" customHeight="1">
      <c r="A228" s="14" t="s">
        <v>46</v>
      </c>
      <c r="B228" s="51" t="s">
        <v>68</v>
      </c>
      <c r="C228" s="51"/>
      <c r="D228" s="51"/>
      <c r="E228" s="51"/>
      <c r="F228" s="51"/>
      <c r="G228" s="51"/>
      <c r="H228" s="51"/>
      <c r="I228" s="59"/>
    </row>
    <row r="229" spans="1:10">
      <c r="A229" s="5"/>
      <c r="B229" s="54" t="s">
        <v>1</v>
      </c>
      <c r="C229" s="54"/>
      <c r="D229" s="54"/>
      <c r="E229" s="54"/>
      <c r="F229" s="54"/>
      <c r="G229" s="20">
        <f>G230+G231+G232</f>
        <v>22945.572990000001</v>
      </c>
      <c r="H229" s="20">
        <f>H230+H231+H232</f>
        <v>5637.3960699999998</v>
      </c>
      <c r="I229" s="59"/>
      <c r="J229" s="38"/>
    </row>
    <row r="230" spans="1:10">
      <c r="A230" s="5"/>
      <c r="B230" s="54" t="s">
        <v>2</v>
      </c>
      <c r="C230" s="54"/>
      <c r="D230" s="54"/>
      <c r="E230" s="54"/>
      <c r="F230" s="54"/>
      <c r="G230" s="30">
        <f t="shared" ref="G230:H232" si="32">G235+G240+G245+G250</f>
        <v>0</v>
      </c>
      <c r="H230" s="20">
        <f t="shared" si="32"/>
        <v>0</v>
      </c>
      <c r="I230" s="59"/>
      <c r="J230" s="38"/>
    </row>
    <row r="231" spans="1:10">
      <c r="A231" s="5"/>
      <c r="B231" s="54" t="s">
        <v>3</v>
      </c>
      <c r="C231" s="54"/>
      <c r="D231" s="54"/>
      <c r="E231" s="54"/>
      <c r="F231" s="54"/>
      <c r="G231" s="30">
        <f t="shared" si="32"/>
        <v>1448.7</v>
      </c>
      <c r="H231" s="30">
        <f t="shared" si="32"/>
        <v>361.2</v>
      </c>
      <c r="I231" s="59"/>
      <c r="J231" s="38"/>
    </row>
    <row r="232" spans="1:10">
      <c r="A232" s="5"/>
      <c r="B232" s="54" t="s">
        <v>4</v>
      </c>
      <c r="C232" s="54"/>
      <c r="D232" s="54"/>
      <c r="E232" s="54"/>
      <c r="F232" s="54"/>
      <c r="G232" s="20">
        <f t="shared" si="32"/>
        <v>21496.87299</v>
      </c>
      <c r="H232" s="20">
        <f t="shared" si="32"/>
        <v>5276.19607</v>
      </c>
      <c r="I232" s="59"/>
      <c r="J232" s="38"/>
    </row>
    <row r="233" spans="1:10" ht="28.5" customHeight="1">
      <c r="A233" s="5"/>
      <c r="B233" s="55" t="s">
        <v>53</v>
      </c>
      <c r="C233" s="55"/>
      <c r="D233" s="55"/>
      <c r="E233" s="55"/>
      <c r="F233" s="55"/>
      <c r="G233" s="24" t="s">
        <v>6</v>
      </c>
      <c r="H233" s="24" t="s">
        <v>6</v>
      </c>
      <c r="I233" s="64" t="s">
        <v>77</v>
      </c>
    </row>
    <row r="234" spans="1:10">
      <c r="A234" s="5"/>
      <c r="B234" s="49" t="s">
        <v>1</v>
      </c>
      <c r="C234" s="49"/>
      <c r="D234" s="49"/>
      <c r="E234" s="49"/>
      <c r="F234" s="49"/>
      <c r="G234" s="21">
        <f>SUM(G235:G237)</f>
        <v>6378.3</v>
      </c>
      <c r="H234" s="21">
        <f>SUM(H235:H237)</f>
        <v>1329.75073</v>
      </c>
      <c r="I234" s="65"/>
    </row>
    <row r="235" spans="1:10">
      <c r="A235" s="5"/>
      <c r="B235" s="50" t="s">
        <v>2</v>
      </c>
      <c r="C235" s="50"/>
      <c r="D235" s="50"/>
      <c r="E235" s="50"/>
      <c r="F235" s="50"/>
      <c r="G235" s="22">
        <v>0</v>
      </c>
      <c r="H235" s="22">
        <v>0</v>
      </c>
      <c r="I235" s="65"/>
    </row>
    <row r="236" spans="1:10">
      <c r="A236" s="5"/>
      <c r="B236" s="50" t="s">
        <v>3</v>
      </c>
      <c r="C236" s="50"/>
      <c r="D236" s="50"/>
      <c r="E236" s="50"/>
      <c r="F236" s="50"/>
      <c r="G236" s="22">
        <v>0</v>
      </c>
      <c r="H236" s="22">
        <v>0</v>
      </c>
      <c r="I236" s="65"/>
    </row>
    <row r="237" spans="1:10">
      <c r="A237" s="5"/>
      <c r="B237" s="50" t="s">
        <v>4</v>
      </c>
      <c r="C237" s="50"/>
      <c r="D237" s="50"/>
      <c r="E237" s="50"/>
      <c r="F237" s="50"/>
      <c r="G237" s="22">
        <v>6378.3</v>
      </c>
      <c r="H237" s="22">
        <v>1329.75073</v>
      </c>
      <c r="I237" s="66"/>
    </row>
    <row r="238" spans="1:10" ht="27" customHeight="1">
      <c r="A238" s="5"/>
      <c r="B238" s="55" t="s">
        <v>54</v>
      </c>
      <c r="C238" s="55"/>
      <c r="D238" s="55"/>
      <c r="E238" s="55"/>
      <c r="F238" s="55"/>
      <c r="G238" s="24" t="s">
        <v>6</v>
      </c>
      <c r="H238" s="24" t="s">
        <v>6</v>
      </c>
      <c r="I238" s="90" t="s">
        <v>78</v>
      </c>
    </row>
    <row r="239" spans="1:10">
      <c r="A239" s="5"/>
      <c r="B239" s="49" t="s">
        <v>1</v>
      </c>
      <c r="C239" s="49"/>
      <c r="D239" s="49"/>
      <c r="E239" s="49"/>
      <c r="F239" s="49"/>
      <c r="G239" s="21">
        <f>SUM(G240:G242)</f>
        <v>1513.67299</v>
      </c>
      <c r="H239" s="21">
        <f>SUM(H240:H242)</f>
        <v>204.54534000000001</v>
      </c>
      <c r="I239" s="90"/>
    </row>
    <row r="240" spans="1:10">
      <c r="A240" s="5"/>
      <c r="B240" s="50" t="s">
        <v>2</v>
      </c>
      <c r="C240" s="50"/>
      <c r="D240" s="50"/>
      <c r="E240" s="50"/>
      <c r="F240" s="50"/>
      <c r="G240" s="22">
        <v>0</v>
      </c>
      <c r="H240" s="22">
        <v>0</v>
      </c>
      <c r="I240" s="90"/>
    </row>
    <row r="241" spans="1:12">
      <c r="A241" s="5"/>
      <c r="B241" s="50" t="s">
        <v>3</v>
      </c>
      <c r="C241" s="50"/>
      <c r="D241" s="50"/>
      <c r="E241" s="50"/>
      <c r="F241" s="50"/>
      <c r="G241" s="22">
        <v>0</v>
      </c>
      <c r="H241" s="22">
        <v>0</v>
      </c>
      <c r="I241" s="90"/>
    </row>
    <row r="242" spans="1:12">
      <c r="A242" s="5"/>
      <c r="B242" s="50" t="s">
        <v>4</v>
      </c>
      <c r="C242" s="50"/>
      <c r="D242" s="50"/>
      <c r="E242" s="50"/>
      <c r="F242" s="50"/>
      <c r="G242" s="22">
        <v>1513.67299</v>
      </c>
      <c r="H242" s="22">
        <v>204.54534000000001</v>
      </c>
      <c r="I242" s="90"/>
    </row>
    <row r="243" spans="1:12" ht="93" customHeight="1">
      <c r="A243" s="5"/>
      <c r="B243" s="55" t="s">
        <v>81</v>
      </c>
      <c r="C243" s="55"/>
      <c r="D243" s="55"/>
      <c r="E243" s="55"/>
      <c r="F243" s="55"/>
      <c r="G243" s="24" t="s">
        <v>6</v>
      </c>
      <c r="H243" s="24" t="s">
        <v>6</v>
      </c>
      <c r="I243" s="90" t="s">
        <v>79</v>
      </c>
    </row>
    <row r="244" spans="1:12">
      <c r="A244" s="5"/>
      <c r="B244" s="49" t="s">
        <v>1</v>
      </c>
      <c r="C244" s="49"/>
      <c r="D244" s="49"/>
      <c r="E244" s="49"/>
      <c r="F244" s="49"/>
      <c r="G244" s="31">
        <f>SUM(G245:G247)</f>
        <v>4745</v>
      </c>
      <c r="H244" s="21">
        <f>SUM(H245:H247)</f>
        <v>1185.9000000000001</v>
      </c>
      <c r="I244" s="90"/>
    </row>
    <row r="245" spans="1:12">
      <c r="A245" s="5"/>
      <c r="B245" s="50" t="s">
        <v>2</v>
      </c>
      <c r="C245" s="50"/>
      <c r="D245" s="50"/>
      <c r="E245" s="50"/>
      <c r="F245" s="50"/>
      <c r="G245" s="22">
        <v>0</v>
      </c>
      <c r="H245" s="22">
        <v>0</v>
      </c>
      <c r="I245" s="90"/>
    </row>
    <row r="246" spans="1:12">
      <c r="A246" s="5"/>
      <c r="B246" s="50" t="s">
        <v>3</v>
      </c>
      <c r="C246" s="50"/>
      <c r="D246" s="50"/>
      <c r="E246" s="50"/>
      <c r="F246" s="50"/>
      <c r="G246" s="22">
        <v>1445</v>
      </c>
      <c r="H246" s="22">
        <v>361.2</v>
      </c>
      <c r="I246" s="90"/>
    </row>
    <row r="247" spans="1:12">
      <c r="A247" s="5"/>
      <c r="B247" s="50" t="s">
        <v>4</v>
      </c>
      <c r="C247" s="50"/>
      <c r="D247" s="50"/>
      <c r="E247" s="50"/>
      <c r="F247" s="50"/>
      <c r="G247" s="22">
        <v>3300</v>
      </c>
      <c r="H247" s="22">
        <v>824.7</v>
      </c>
      <c r="I247" s="90"/>
    </row>
    <row r="248" spans="1:12" ht="68.25" customHeight="1">
      <c r="A248" s="5"/>
      <c r="B248" s="55" t="s">
        <v>55</v>
      </c>
      <c r="C248" s="55"/>
      <c r="D248" s="55"/>
      <c r="E248" s="55"/>
      <c r="F248" s="55"/>
      <c r="G248" s="24" t="s">
        <v>6</v>
      </c>
      <c r="H248" s="24" t="s">
        <v>6</v>
      </c>
      <c r="I248" s="90" t="s">
        <v>102</v>
      </c>
    </row>
    <row r="249" spans="1:12">
      <c r="A249" s="5"/>
      <c r="B249" s="49" t="s">
        <v>1</v>
      </c>
      <c r="C249" s="49"/>
      <c r="D249" s="49"/>
      <c r="E249" s="49"/>
      <c r="F249" s="49"/>
      <c r="G249" s="21">
        <f>SUM(G250:G252)</f>
        <v>10308.6</v>
      </c>
      <c r="H249" s="21">
        <f>SUM(H250:H252)</f>
        <v>2917.2</v>
      </c>
      <c r="I249" s="90"/>
    </row>
    <row r="250" spans="1:12">
      <c r="A250" s="5"/>
      <c r="B250" s="50" t="s">
        <v>2</v>
      </c>
      <c r="C250" s="50"/>
      <c r="D250" s="50"/>
      <c r="E250" s="50"/>
      <c r="F250" s="50"/>
      <c r="G250" s="22">
        <v>0</v>
      </c>
      <c r="H250" s="22">
        <v>0</v>
      </c>
      <c r="I250" s="90"/>
    </row>
    <row r="251" spans="1:12">
      <c r="A251" s="5"/>
      <c r="B251" s="50" t="s">
        <v>3</v>
      </c>
      <c r="C251" s="50"/>
      <c r="D251" s="50"/>
      <c r="E251" s="50"/>
      <c r="F251" s="50"/>
      <c r="G251" s="22">
        <v>3.7</v>
      </c>
      <c r="H251" s="22">
        <v>0</v>
      </c>
      <c r="I251" s="90"/>
    </row>
    <row r="252" spans="1:12">
      <c r="A252" s="13"/>
      <c r="B252" s="50" t="s">
        <v>4</v>
      </c>
      <c r="C252" s="50"/>
      <c r="D252" s="50"/>
      <c r="E252" s="50"/>
      <c r="F252" s="50"/>
      <c r="G252" s="22">
        <v>10304.9</v>
      </c>
      <c r="H252" s="22">
        <v>2917.2</v>
      </c>
      <c r="I252" s="90"/>
    </row>
    <row r="253" spans="1:12" ht="41.25" customHeight="1">
      <c r="A253" s="98"/>
      <c r="B253" s="99" t="s">
        <v>57</v>
      </c>
      <c r="C253" s="99"/>
      <c r="D253" s="99"/>
      <c r="E253" s="99"/>
      <c r="F253" s="99"/>
      <c r="G253" s="3">
        <f>G254+G255+G256</f>
        <v>281978.69900000008</v>
      </c>
      <c r="H253" s="3">
        <f>H254+H255+H256</f>
        <v>58735.208309999995</v>
      </c>
      <c r="I253" s="59"/>
      <c r="J253" s="38"/>
      <c r="L253" s="40"/>
    </row>
    <row r="254" spans="1:12">
      <c r="A254" s="98"/>
      <c r="B254" s="99" t="s">
        <v>2</v>
      </c>
      <c r="C254" s="99"/>
      <c r="D254" s="99"/>
      <c r="E254" s="99"/>
      <c r="F254" s="99"/>
      <c r="G254" s="3">
        <f t="shared" ref="G254:H256" si="33">G5+G55+G95+G120+G165+G195+G230</f>
        <v>206.98000000000002</v>
      </c>
      <c r="H254" s="3">
        <f t="shared" si="33"/>
        <v>2.7</v>
      </c>
      <c r="I254" s="59"/>
      <c r="J254" s="38"/>
      <c r="L254" s="40"/>
    </row>
    <row r="255" spans="1:12">
      <c r="A255" s="98"/>
      <c r="B255" s="99" t="s">
        <v>3</v>
      </c>
      <c r="C255" s="99"/>
      <c r="D255" s="99"/>
      <c r="E255" s="99"/>
      <c r="F255" s="99"/>
      <c r="G255" s="3">
        <f t="shared" si="33"/>
        <v>168043.41900000005</v>
      </c>
      <c r="H255" s="3">
        <f t="shared" si="33"/>
        <v>33840.387739999998</v>
      </c>
      <c r="I255" s="59"/>
      <c r="J255" s="38"/>
      <c r="L255" s="40"/>
    </row>
    <row r="256" spans="1:12">
      <c r="A256" s="98"/>
      <c r="B256" s="99" t="s">
        <v>4</v>
      </c>
      <c r="C256" s="99"/>
      <c r="D256" s="99"/>
      <c r="E256" s="99"/>
      <c r="F256" s="99"/>
      <c r="G256" s="3">
        <f t="shared" si="33"/>
        <v>113728.3</v>
      </c>
      <c r="H256" s="3">
        <f t="shared" si="33"/>
        <v>24892.120569999999</v>
      </c>
      <c r="I256" s="59"/>
      <c r="J256" s="38"/>
      <c r="L256" s="40"/>
    </row>
    <row r="257" spans="1:9">
      <c r="A257" s="32"/>
      <c r="B257" s="32"/>
      <c r="C257" s="32"/>
      <c r="D257" s="32"/>
      <c r="E257" s="32"/>
      <c r="F257" s="32"/>
      <c r="G257" s="32"/>
      <c r="H257" s="32"/>
    </row>
    <row r="258" spans="1:9" ht="15.75">
      <c r="A258" s="95" t="s">
        <v>67</v>
      </c>
      <c r="B258" s="95"/>
      <c r="C258" s="95"/>
      <c r="D258" s="95"/>
      <c r="E258" s="95"/>
      <c r="F258" s="32"/>
      <c r="G258" s="32"/>
      <c r="H258" s="32"/>
      <c r="I258" s="4"/>
    </row>
    <row r="259" spans="1:9" ht="15.75">
      <c r="A259" s="95" t="s">
        <v>58</v>
      </c>
      <c r="B259" s="95"/>
      <c r="C259" s="95"/>
      <c r="D259" s="95"/>
      <c r="E259" s="95"/>
      <c r="F259" s="95"/>
      <c r="H259" s="41" t="s">
        <v>87</v>
      </c>
      <c r="I259" s="4"/>
    </row>
    <row r="260" spans="1:9" ht="15.75">
      <c r="A260" s="95" t="s">
        <v>59</v>
      </c>
      <c r="B260" s="95"/>
      <c r="C260" s="95"/>
      <c r="D260" s="95"/>
      <c r="E260" s="95"/>
      <c r="F260" s="95"/>
      <c r="H260" s="33" t="s">
        <v>60</v>
      </c>
      <c r="I260" s="4"/>
    </row>
    <row r="261" spans="1:9" ht="15.75">
      <c r="A261" s="103" t="s">
        <v>61</v>
      </c>
      <c r="B261" s="103"/>
      <c r="C261" s="33"/>
      <c r="D261" s="33"/>
      <c r="E261" s="33"/>
      <c r="F261" s="33"/>
      <c r="H261" s="33"/>
      <c r="I261" s="4"/>
    </row>
    <row r="262" spans="1:9">
      <c r="A262" s="101" t="s">
        <v>62</v>
      </c>
      <c r="B262" s="101"/>
      <c r="C262" s="101"/>
      <c r="D262" s="101"/>
      <c r="E262" s="101"/>
      <c r="F262" s="34"/>
      <c r="H262" s="35" t="s">
        <v>86</v>
      </c>
    </row>
    <row r="263" spans="1:9">
      <c r="A263" s="95"/>
      <c r="B263" s="95"/>
      <c r="C263" s="95"/>
      <c r="D263" s="95"/>
      <c r="E263" s="95"/>
      <c r="F263" s="95"/>
      <c r="H263" s="36"/>
    </row>
    <row r="264" spans="1:9">
      <c r="A264" s="100" t="s">
        <v>63</v>
      </c>
      <c r="B264" s="100"/>
      <c r="C264" s="100"/>
      <c r="D264" s="100"/>
      <c r="E264" s="100"/>
      <c r="F264" s="100"/>
      <c r="H264" s="36"/>
    </row>
    <row r="265" spans="1:9" ht="15" customHeight="1">
      <c r="A265" s="95" t="s">
        <v>64</v>
      </c>
      <c r="B265" s="95"/>
      <c r="C265" s="95"/>
      <c r="D265" s="95"/>
      <c r="E265" s="95"/>
      <c r="F265" s="95"/>
      <c r="H265" s="36" t="s">
        <v>60</v>
      </c>
    </row>
    <row r="266" spans="1:9" ht="15" customHeight="1">
      <c r="A266" s="95" t="s">
        <v>66</v>
      </c>
      <c r="B266" s="95"/>
      <c r="C266" s="95"/>
      <c r="D266" s="95"/>
      <c r="E266" s="95"/>
      <c r="F266" s="95"/>
      <c r="H266" s="36" t="s">
        <v>65</v>
      </c>
    </row>
  </sheetData>
  <mergeCells count="319">
    <mergeCell ref="A263:F263"/>
    <mergeCell ref="A264:F264"/>
    <mergeCell ref="A262:E262"/>
    <mergeCell ref="A79:A89"/>
    <mergeCell ref="A258:E258"/>
    <mergeCell ref="A259:F259"/>
    <mergeCell ref="A260:F260"/>
    <mergeCell ref="A261:B261"/>
    <mergeCell ref="A265:F265"/>
    <mergeCell ref="B240:F240"/>
    <mergeCell ref="B241:F241"/>
    <mergeCell ref="B242:F242"/>
    <mergeCell ref="B233:F233"/>
    <mergeCell ref="B220:F220"/>
    <mergeCell ref="B221:F221"/>
    <mergeCell ref="B222:F222"/>
    <mergeCell ref="B223:F223"/>
    <mergeCell ref="B208:F208"/>
    <mergeCell ref="B198:F198"/>
    <mergeCell ref="B188:F188"/>
    <mergeCell ref="B178:F178"/>
    <mergeCell ref="B168:F168"/>
    <mergeCell ref="B158:F158"/>
    <mergeCell ref="B148:F148"/>
    <mergeCell ref="A266:F266"/>
    <mergeCell ref="B2:F2"/>
    <mergeCell ref="A1:I1"/>
    <mergeCell ref="A253:A256"/>
    <mergeCell ref="B253:F253"/>
    <mergeCell ref="I253:I256"/>
    <mergeCell ref="B254:F254"/>
    <mergeCell ref="B255:F255"/>
    <mergeCell ref="B256:F256"/>
    <mergeCell ref="B248:F248"/>
    <mergeCell ref="I248:I252"/>
    <mergeCell ref="B249:F249"/>
    <mergeCell ref="B250:F250"/>
    <mergeCell ref="B251:F251"/>
    <mergeCell ref="B252:F252"/>
    <mergeCell ref="B243:F243"/>
    <mergeCell ref="I243:I247"/>
    <mergeCell ref="B244:F244"/>
    <mergeCell ref="B245:F245"/>
    <mergeCell ref="B246:F246"/>
    <mergeCell ref="B247:F247"/>
    <mergeCell ref="B238:F238"/>
    <mergeCell ref="I238:I242"/>
    <mergeCell ref="B239:F239"/>
    <mergeCell ref="I233:I237"/>
    <mergeCell ref="B234:F234"/>
    <mergeCell ref="B235:F235"/>
    <mergeCell ref="B236:F236"/>
    <mergeCell ref="B237:F237"/>
    <mergeCell ref="B228:H228"/>
    <mergeCell ref="I228:I232"/>
    <mergeCell ref="B229:F229"/>
    <mergeCell ref="B230:F230"/>
    <mergeCell ref="B231:F231"/>
    <mergeCell ref="B232:F232"/>
    <mergeCell ref="I223:I227"/>
    <mergeCell ref="B224:F224"/>
    <mergeCell ref="B225:F225"/>
    <mergeCell ref="B226:F226"/>
    <mergeCell ref="B227:F227"/>
    <mergeCell ref="A213:A227"/>
    <mergeCell ref="B213:F213"/>
    <mergeCell ref="I213:I217"/>
    <mergeCell ref="B214:F214"/>
    <mergeCell ref="B215:F215"/>
    <mergeCell ref="B216:F216"/>
    <mergeCell ref="B217:F217"/>
    <mergeCell ref="B218:F218"/>
    <mergeCell ref="I218:I222"/>
    <mergeCell ref="B219:F219"/>
    <mergeCell ref="I208:I212"/>
    <mergeCell ref="B209:F209"/>
    <mergeCell ref="B210:F210"/>
    <mergeCell ref="B211:F211"/>
    <mergeCell ref="B212:F212"/>
    <mergeCell ref="B203:F203"/>
    <mergeCell ref="I203:I207"/>
    <mergeCell ref="B204:F204"/>
    <mergeCell ref="B205:F205"/>
    <mergeCell ref="B206:F206"/>
    <mergeCell ref="B207:F207"/>
    <mergeCell ref="I198:I202"/>
    <mergeCell ref="B199:F199"/>
    <mergeCell ref="B200:F200"/>
    <mergeCell ref="B201:F201"/>
    <mergeCell ref="B202:F202"/>
    <mergeCell ref="B193:H193"/>
    <mergeCell ref="I193:I197"/>
    <mergeCell ref="B194:F194"/>
    <mergeCell ref="B195:F195"/>
    <mergeCell ref="B196:F196"/>
    <mergeCell ref="B197:F197"/>
    <mergeCell ref="I188:I192"/>
    <mergeCell ref="B189:F189"/>
    <mergeCell ref="B190:F190"/>
    <mergeCell ref="B191:F191"/>
    <mergeCell ref="B192:F192"/>
    <mergeCell ref="B183:F183"/>
    <mergeCell ref="I183:I187"/>
    <mergeCell ref="B184:F184"/>
    <mergeCell ref="B185:F185"/>
    <mergeCell ref="B186:F186"/>
    <mergeCell ref="B187:F187"/>
    <mergeCell ref="I178:I182"/>
    <mergeCell ref="B179:F179"/>
    <mergeCell ref="B180:F180"/>
    <mergeCell ref="B181:F181"/>
    <mergeCell ref="B182:F182"/>
    <mergeCell ref="B173:F173"/>
    <mergeCell ref="I173:I177"/>
    <mergeCell ref="B174:F174"/>
    <mergeCell ref="B175:F175"/>
    <mergeCell ref="B176:F176"/>
    <mergeCell ref="B177:F177"/>
    <mergeCell ref="I168:I172"/>
    <mergeCell ref="B169:F169"/>
    <mergeCell ref="B170:F170"/>
    <mergeCell ref="B171:F171"/>
    <mergeCell ref="B172:F172"/>
    <mergeCell ref="B163:H163"/>
    <mergeCell ref="I163:I167"/>
    <mergeCell ref="B164:F164"/>
    <mergeCell ref="B165:F165"/>
    <mergeCell ref="B166:F166"/>
    <mergeCell ref="B167:F167"/>
    <mergeCell ref="I158:I162"/>
    <mergeCell ref="B159:F159"/>
    <mergeCell ref="B160:F160"/>
    <mergeCell ref="B161:F161"/>
    <mergeCell ref="B162:F162"/>
    <mergeCell ref="B153:F153"/>
    <mergeCell ref="I153:I157"/>
    <mergeCell ref="B154:F154"/>
    <mergeCell ref="B155:F155"/>
    <mergeCell ref="B156:F156"/>
    <mergeCell ref="B157:F157"/>
    <mergeCell ref="I148:I152"/>
    <mergeCell ref="B149:F149"/>
    <mergeCell ref="B150:F150"/>
    <mergeCell ref="B151:F151"/>
    <mergeCell ref="B152:F152"/>
    <mergeCell ref="B143:F143"/>
    <mergeCell ref="I143:I147"/>
    <mergeCell ref="B144:F144"/>
    <mergeCell ref="B145:F145"/>
    <mergeCell ref="B146:F146"/>
    <mergeCell ref="B147:F147"/>
    <mergeCell ref="B138:F138"/>
    <mergeCell ref="I138:I142"/>
    <mergeCell ref="B139:F139"/>
    <mergeCell ref="B140:F140"/>
    <mergeCell ref="B141:F141"/>
    <mergeCell ref="B142:F142"/>
    <mergeCell ref="B133:F133"/>
    <mergeCell ref="I133:I137"/>
    <mergeCell ref="B134:F134"/>
    <mergeCell ref="B135:F135"/>
    <mergeCell ref="B136:F136"/>
    <mergeCell ref="B137:F137"/>
    <mergeCell ref="B128:F128"/>
    <mergeCell ref="I128:I132"/>
    <mergeCell ref="B129:F129"/>
    <mergeCell ref="B130:F130"/>
    <mergeCell ref="B131:F131"/>
    <mergeCell ref="B132:F132"/>
    <mergeCell ref="B123:F123"/>
    <mergeCell ref="I123:I127"/>
    <mergeCell ref="B124:F124"/>
    <mergeCell ref="B125:F125"/>
    <mergeCell ref="B126:F126"/>
    <mergeCell ref="B127:F127"/>
    <mergeCell ref="B118:H118"/>
    <mergeCell ref="I118:I122"/>
    <mergeCell ref="B119:F119"/>
    <mergeCell ref="B120:F120"/>
    <mergeCell ref="B121:F121"/>
    <mergeCell ref="B122:F122"/>
    <mergeCell ref="B113:F113"/>
    <mergeCell ref="I113:I117"/>
    <mergeCell ref="B114:F114"/>
    <mergeCell ref="B115:F115"/>
    <mergeCell ref="B116:F116"/>
    <mergeCell ref="B117:F117"/>
    <mergeCell ref="B98:F98"/>
    <mergeCell ref="I98:I102"/>
    <mergeCell ref="B99:F99"/>
    <mergeCell ref="B100:F100"/>
    <mergeCell ref="B101:F101"/>
    <mergeCell ref="B108:F108"/>
    <mergeCell ref="I108:I112"/>
    <mergeCell ref="B109:F109"/>
    <mergeCell ref="B110:F110"/>
    <mergeCell ref="B111:F111"/>
    <mergeCell ref="B112:F112"/>
    <mergeCell ref="B102:F102"/>
    <mergeCell ref="B103:F103"/>
    <mergeCell ref="I103:I107"/>
    <mergeCell ref="B104:F104"/>
    <mergeCell ref="B105:F105"/>
    <mergeCell ref="B106:F106"/>
    <mergeCell ref="B107:F107"/>
    <mergeCell ref="B88:F88"/>
    <mergeCell ref="B89:F89"/>
    <mergeCell ref="B90:F90"/>
    <mergeCell ref="B91:F91"/>
    <mergeCell ref="B92:F92"/>
    <mergeCell ref="B93:H93"/>
    <mergeCell ref="B83:F83"/>
    <mergeCell ref="I83:I87"/>
    <mergeCell ref="B84:F84"/>
    <mergeCell ref="B85:F85"/>
    <mergeCell ref="B86:F86"/>
    <mergeCell ref="B87:F87"/>
    <mergeCell ref="I93:I97"/>
    <mergeCell ref="B94:F94"/>
    <mergeCell ref="B95:F95"/>
    <mergeCell ref="B96:F96"/>
    <mergeCell ref="B97:F97"/>
    <mergeCell ref="I88:I92"/>
    <mergeCell ref="B78:F78"/>
    <mergeCell ref="I78:I82"/>
    <mergeCell ref="B79:F79"/>
    <mergeCell ref="B80:F80"/>
    <mergeCell ref="B81:F81"/>
    <mergeCell ref="B82:F82"/>
    <mergeCell ref="B73:F73"/>
    <mergeCell ref="I73:I77"/>
    <mergeCell ref="B74:F74"/>
    <mergeCell ref="B75:F75"/>
    <mergeCell ref="B76:F76"/>
    <mergeCell ref="B77:F77"/>
    <mergeCell ref="B68:F68"/>
    <mergeCell ref="I68:I72"/>
    <mergeCell ref="B69:F69"/>
    <mergeCell ref="B70:F70"/>
    <mergeCell ref="B71:F71"/>
    <mergeCell ref="B72:F72"/>
    <mergeCell ref="B63:F63"/>
    <mergeCell ref="I63:I67"/>
    <mergeCell ref="B64:F64"/>
    <mergeCell ref="B65:F65"/>
    <mergeCell ref="B66:F66"/>
    <mergeCell ref="B67:F67"/>
    <mergeCell ref="B58:F58"/>
    <mergeCell ref="I58:I62"/>
    <mergeCell ref="B59:F59"/>
    <mergeCell ref="B60:F60"/>
    <mergeCell ref="B61:F61"/>
    <mergeCell ref="B62:F62"/>
    <mergeCell ref="B53:H53"/>
    <mergeCell ref="I53:I57"/>
    <mergeCell ref="B54:F54"/>
    <mergeCell ref="B55:F55"/>
    <mergeCell ref="B56:F56"/>
    <mergeCell ref="B57:F57"/>
    <mergeCell ref="B48:F48"/>
    <mergeCell ref="I48:I52"/>
    <mergeCell ref="B49:F49"/>
    <mergeCell ref="B50:F50"/>
    <mergeCell ref="B51:F51"/>
    <mergeCell ref="B52:F52"/>
    <mergeCell ref="B43:F43"/>
    <mergeCell ref="I43:I47"/>
    <mergeCell ref="B44:F44"/>
    <mergeCell ref="B45:F45"/>
    <mergeCell ref="B46:F46"/>
    <mergeCell ref="B47:F47"/>
    <mergeCell ref="B38:F38"/>
    <mergeCell ref="I38:I42"/>
    <mergeCell ref="B39:F39"/>
    <mergeCell ref="B40:F40"/>
    <mergeCell ref="B41:F41"/>
    <mergeCell ref="B42:F42"/>
    <mergeCell ref="B33:F33"/>
    <mergeCell ref="I33:I37"/>
    <mergeCell ref="B34:F34"/>
    <mergeCell ref="B35:F35"/>
    <mergeCell ref="B36:F36"/>
    <mergeCell ref="B37:F37"/>
    <mergeCell ref="B28:F28"/>
    <mergeCell ref="I28:I32"/>
    <mergeCell ref="B29:F29"/>
    <mergeCell ref="B30:F30"/>
    <mergeCell ref="B31:F31"/>
    <mergeCell ref="B32:F32"/>
    <mergeCell ref="B23:F23"/>
    <mergeCell ref="I23:I27"/>
    <mergeCell ref="B24:F24"/>
    <mergeCell ref="B25:F25"/>
    <mergeCell ref="B26:F26"/>
    <mergeCell ref="B27:F27"/>
    <mergeCell ref="B18:F18"/>
    <mergeCell ref="I18:I22"/>
    <mergeCell ref="B19:F19"/>
    <mergeCell ref="B20:F20"/>
    <mergeCell ref="B21:F21"/>
    <mergeCell ref="B22:F22"/>
    <mergeCell ref="B13:F13"/>
    <mergeCell ref="I13:I17"/>
    <mergeCell ref="B14:F14"/>
    <mergeCell ref="B15:F15"/>
    <mergeCell ref="B16:F16"/>
    <mergeCell ref="B17:F17"/>
    <mergeCell ref="B8:F8"/>
    <mergeCell ref="I8:I12"/>
    <mergeCell ref="B9:F9"/>
    <mergeCell ref="B10:F10"/>
    <mergeCell ref="B11:F11"/>
    <mergeCell ref="B12:F12"/>
    <mergeCell ref="B3:H3"/>
    <mergeCell ref="I3:I7"/>
    <mergeCell ref="B4:F4"/>
    <mergeCell ref="B5:F5"/>
    <mergeCell ref="B6:F6"/>
    <mergeCell ref="B7:F7"/>
  </mergeCells>
  <pageMargins left="0.31496062992125984" right="0.31496062992125984" top="0.74803149606299213" bottom="0.74803149606299213" header="0.31496062992125984" footer="0.31496062992125984"/>
  <pageSetup paperSize="9" scale="72" fitToHeight="6" orientation="portrait" horizontalDpi="180" verticalDpi="180" r:id="rId1"/>
  <rowBreaks count="4" manualBreakCount="4">
    <brk id="42" max="8" man="1"/>
    <brk id="92" max="8" man="1"/>
    <brk id="142" max="8" man="1"/>
    <brk id="19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МП 2020</vt:lpstr>
      <vt:lpstr>'МП 2020'!Область_печати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2020-04-23T12:53:27Z</dcterms:modified>
</cp:coreProperties>
</file>