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МП 2020" sheetId="1" r:id="rId1"/>
  </sheets>
  <definedNames>
    <definedName name="_xlnm.Print_Area" localSheetId="0">'МП 2020'!$A$1:$I$266</definedName>
  </definedNames>
  <calcPr calcId="125725"/>
</workbook>
</file>

<file path=xl/calcChain.xml><?xml version="1.0" encoding="utf-8"?>
<calcChain xmlns="http://schemas.openxmlformats.org/spreadsheetml/2006/main">
  <c r="G169" i="1"/>
  <c r="G121"/>
  <c r="G56" l="1"/>
  <c r="H104" l="1"/>
  <c r="H195" l="1"/>
  <c r="H196"/>
  <c r="H197"/>
  <c r="G197"/>
  <c r="G196"/>
  <c r="G195"/>
  <c r="H14"/>
  <c r="H9"/>
  <c r="H5"/>
  <c r="H6"/>
  <c r="H7"/>
  <c r="H249"/>
  <c r="G249"/>
  <c r="H244"/>
  <c r="G244"/>
  <c r="H239"/>
  <c r="G239"/>
  <c r="H234"/>
  <c r="G234"/>
  <c r="H232"/>
  <c r="G232"/>
  <c r="H231"/>
  <c r="G231"/>
  <c r="H230"/>
  <c r="G230"/>
  <c r="H224"/>
  <c r="G224"/>
  <c r="H219"/>
  <c r="G219"/>
  <c r="H214"/>
  <c r="G214"/>
  <c r="H209"/>
  <c r="G209"/>
  <c r="H204"/>
  <c r="G204"/>
  <c r="H199"/>
  <c r="G199"/>
  <c r="H189"/>
  <c r="G189"/>
  <c r="H184"/>
  <c r="G184"/>
  <c r="H179"/>
  <c r="G179"/>
  <c r="H174"/>
  <c r="G174"/>
  <c r="H169"/>
  <c r="H167"/>
  <c r="G167"/>
  <c r="H166"/>
  <c r="G166"/>
  <c r="H165"/>
  <c r="G165"/>
  <c r="H159"/>
  <c r="G159"/>
  <c r="H154"/>
  <c r="G154"/>
  <c r="H149"/>
  <c r="G149"/>
  <c r="H144"/>
  <c r="G144"/>
  <c r="H139"/>
  <c r="G139"/>
  <c r="H134"/>
  <c r="G134"/>
  <c r="H129"/>
  <c r="G129"/>
  <c r="H124"/>
  <c r="G124"/>
  <c r="H122"/>
  <c r="G122"/>
  <c r="H121"/>
  <c r="H120"/>
  <c r="G120"/>
  <c r="H114"/>
  <c r="G114"/>
  <c r="H109"/>
  <c r="G109"/>
  <c r="G104"/>
  <c r="H99"/>
  <c r="G99"/>
  <c r="H97"/>
  <c r="G97"/>
  <c r="H96"/>
  <c r="G96"/>
  <c r="H95"/>
  <c r="G95"/>
  <c r="H89"/>
  <c r="G89"/>
  <c r="H84"/>
  <c r="G84"/>
  <c r="H79"/>
  <c r="G79"/>
  <c r="H74"/>
  <c r="G74"/>
  <c r="H69"/>
  <c r="G69"/>
  <c r="H64"/>
  <c r="G64"/>
  <c r="H59"/>
  <c r="G59"/>
  <c r="H57"/>
  <c r="G57"/>
  <c r="H56"/>
  <c r="H55"/>
  <c r="G55"/>
  <c r="H49"/>
  <c r="G49"/>
  <c r="H44"/>
  <c r="G44"/>
  <c r="H39"/>
  <c r="G39"/>
  <c r="H34"/>
  <c r="G34"/>
  <c r="H29"/>
  <c r="G29"/>
  <c r="H24"/>
  <c r="G24"/>
  <c r="H19"/>
  <c r="G19"/>
  <c r="G14"/>
  <c r="G9"/>
  <c r="G7"/>
  <c r="G6"/>
  <c r="G5"/>
  <c r="H229" l="1"/>
  <c r="H119"/>
  <c r="G119"/>
  <c r="H54"/>
  <c r="G54"/>
  <c r="G229"/>
  <c r="G164"/>
  <c r="H164"/>
  <c r="G94"/>
  <c r="H256"/>
  <c r="G254"/>
  <c r="G256"/>
  <c r="H194"/>
  <c r="H254"/>
  <c r="H255"/>
  <c r="H4"/>
  <c r="G255"/>
  <c r="H94"/>
  <c r="G194"/>
  <c r="G4"/>
  <c r="G253" l="1"/>
  <c r="H253"/>
</calcChain>
</file>

<file path=xl/sharedStrings.xml><?xml version="1.0" encoding="utf-8"?>
<sst xmlns="http://schemas.openxmlformats.org/spreadsheetml/2006/main" count="386" uniqueCount="104">
  <si>
    <t>5.</t>
  </si>
  <si>
    <t>Объем ассигнований всего, в т.ч. за счет</t>
  </si>
  <si>
    <t>- федерального бюджета</t>
  </si>
  <si>
    <t>- областного бюджета</t>
  </si>
  <si>
    <t>- районного бюджета</t>
  </si>
  <si>
    <t>1. Направление "Развитие системы дошкольного образования"</t>
  </si>
  <si>
    <t>х</t>
  </si>
  <si>
    <t>2. Направление "Развитие системы общего образования"</t>
  </si>
  <si>
    <t>3. Направление "Развитие системы дополнительного образования"</t>
  </si>
  <si>
    <t>4. Направление "Организация отдыха детей в каникулярное время"</t>
  </si>
  <si>
    <t>5. Направление "Организация временного трудоустройства несовершеннолетних граждан"</t>
  </si>
  <si>
    <t>6. Направление "Обеспечените государственных гарантий содержания и социальных прав детей-сирот, оставшихся без попечительства"</t>
  </si>
  <si>
    <t>7. Направление "Реализация государственных функций, связанных с общегосударственным управлением"</t>
  </si>
  <si>
    <t>8. Направление "Социальное обеспечение в сфере образования"</t>
  </si>
  <si>
    <t>9. Направление "Оптимизация структуры муниципальной сети образовательных учреждений с учетом демографических и социально- экономических условий"</t>
  </si>
  <si>
    <t>3.</t>
  </si>
  <si>
    <t>1.Направление "Молодежь Нагорского района"</t>
  </si>
  <si>
    <t>2. Направление "Обеспечение жильем молодых семей"</t>
  </si>
  <si>
    <t>3. Направление "Развитие физической культуры и спорта"</t>
  </si>
  <si>
    <t>4. Направление "Профилактика безнадзорности и правонарушений несовершеннолетних"</t>
  </si>
  <si>
    <t>5. Направление "Профилактика правонарушений"</t>
  </si>
  <si>
    <t>6. Направление "Меры противодействия немедицинскому потреблению наркотических средств"</t>
  </si>
  <si>
    <t>7. Направление "Содействие социально ориентированным НКО"</t>
  </si>
  <si>
    <t>6.</t>
  </si>
  <si>
    <t>1. Направление "Развитие МКУК " Централизованная библиотечная система"</t>
  </si>
  <si>
    <t>2. Направление "Развитие МКУК "Районный центр народного творчества"</t>
  </si>
  <si>
    <t>3. Направление "Развитие МКОУ ДОД "Детская школа искусств"</t>
  </si>
  <si>
    <t>4. Направление "Реализация государственных функций, связанных с общегосударственным управлением"</t>
  </si>
  <si>
    <t>2.</t>
  </si>
  <si>
    <t>1. Направление"Модернизация и реформироование жилищно- коммунального хозяйства"</t>
  </si>
  <si>
    <t>2. Направление "Развитие дорожного хозяйства"</t>
  </si>
  <si>
    <t>3. Направление  "Развитие жилищного строительства"</t>
  </si>
  <si>
    <t>4. Направление  "Энергосбережение и повышение энергоэффективности"</t>
  </si>
  <si>
    <t>5. Направление "Безопасность дорожного движения"</t>
  </si>
  <si>
    <t>6. Направление "Создание благоприятных условий для развития хозяйственной деятельности,предприятий, оказывающих услуги по пассажирским перевозкам"</t>
  </si>
  <si>
    <t>7. Направление "Предупреждение и ликвидация чрезвычайных ситуаций"</t>
  </si>
  <si>
    <t>8. Направление  "Экологические и природоохранные мероприятия"</t>
  </si>
  <si>
    <t>1.</t>
  </si>
  <si>
    <t>Объем ассигнований всего, в т.ч. за счет:</t>
  </si>
  <si>
    <t>1. Направление "Развитие муниципальной службы"</t>
  </si>
  <si>
    <t>2. Направление "Противодействие коррупции в Нагорском районе"</t>
  </si>
  <si>
    <t>3. Направление "Управление муниципальным имуществом"</t>
  </si>
  <si>
    <t>4. Направление "Развитие малого и среднего предпринимательства"</t>
  </si>
  <si>
    <t>1. Выплата заработной платы;
2. Общехозяйственные и коммунальные расходы;
3. Услуги связи;
4. Расходы на ГСМ;
5. Транспортные расходы.</t>
  </si>
  <si>
    <t>7.</t>
  </si>
  <si>
    <t>1. Направление "Развитие растениеводства"</t>
  </si>
  <si>
    <t>2. Направление "Развитие животноводства"</t>
  </si>
  <si>
    <t>3. Направление "Поддержка малых форм хозяйствования"</t>
  </si>
  <si>
    <t>4. Направление "Стимулирование эфективного использования земель сельскохозяйственного назначения"</t>
  </si>
  <si>
    <t>6. Направление "Комплексное обустройство сельских поселений района объектами социальной и инженерной инфраструктуры"</t>
  </si>
  <si>
    <t>4.</t>
  </si>
  <si>
    <t>1. Отдельное мероприятие "Реализация бюджетного процесса"</t>
  </si>
  <si>
    <t>2. Отдельное мероприятие "Управление муниципальным долгом Нагорского района"</t>
  </si>
  <si>
    <t>4. Отдельное мероприятие "Предоставление межбюджетных трансфертов местным бюджетам  поселений из бюджета муниципального района"</t>
  </si>
  <si>
    <t>Наименование программы и источники финансирования</t>
  </si>
  <si>
    <t>ИТОГО объем ассигнований по муниципальным программам, 
в т.ч. за счет:</t>
  </si>
  <si>
    <t>по экономике и муниципальной собственности</t>
  </si>
  <si>
    <t xml:space="preserve">  </t>
  </si>
  <si>
    <t xml:space="preserve"> </t>
  </si>
  <si>
    <t>Согласовано</t>
  </si>
  <si>
    <t>Начальник финансового управления</t>
  </si>
  <si>
    <t>Исполнитель</t>
  </si>
  <si>
    <t xml:space="preserve">Главный специалист отдела экономики </t>
  </si>
  <si>
    <t>Т.Н. Усатова</t>
  </si>
  <si>
    <t xml:space="preserve">и работы с малым бизнесом       </t>
  </si>
  <si>
    <t>Заместитель главы администрации района</t>
  </si>
  <si>
    <t>"Управление муниципальными финансами и 
регулирование межбюджетных отношений Нагорского района"</t>
  </si>
  <si>
    <t>"Развити АПК  Нагорского района"</t>
  </si>
  <si>
    <t>"Совершенствование организации муниципального управления Нагорского района"</t>
  </si>
  <si>
    <t>"Создание безопасных и благоприятных условий жизнедеятельности 
в Нагорском районе"</t>
  </si>
  <si>
    <t>"Развитие культуры Нагорского района"</t>
  </si>
  <si>
    <t>"Развитие образования Нагорского района"</t>
  </si>
  <si>
    <t>"Социальная политика и профилактика правонарушений 
в Нагорском районе"</t>
  </si>
  <si>
    <t>№
 п/п</t>
  </si>
  <si>
    <t>Мероприятия, 
в рамках которых освоены средства</t>
  </si>
  <si>
    <t>Расходы по смете финансового управления администрации Нагорского района.</t>
  </si>
  <si>
    <t>Уплата процентов по привлекаемым кредитам.</t>
  </si>
  <si>
    <t>Предоставление дотаций на выравнивание бюджетной обеспеченности поселениям Нагорского района.</t>
  </si>
  <si>
    <t>5. Направление "Организация выполнения полномочий органов местного самоуправления"</t>
  </si>
  <si>
    <t>3. Отдельное мероприятие "Выравнивание финансовых воз-можностей поселений Нагорского района по осуществлению по-селениями района полномочий по решению вопросов местного значения"</t>
  </si>
  <si>
    <t>5. Направление  "Улучшение жилищных условий населения, проживающего в сельской местности, в том числе для молодых семей и молодых специалистов"</t>
  </si>
  <si>
    <t>В.В. Казакова</t>
  </si>
  <si>
    <t>О.В. Двоеглазова</t>
  </si>
  <si>
    <t>Предоставление межбюджетных трансфертов местным бюджетам поселений из бюджета муниципального района: софинансирование расходных обязательств, возникающих при выполнении полномочий органов местного  самоуправления по вопросам местного значения, субсидии по административным комиссиям, дотации на сбалансированность поселений.</t>
  </si>
  <si>
    <t>Данные о ходе выполнения муниципальных программ за 1 квартал 2021 года</t>
  </si>
  <si>
    <t>Предусмотрено 
на 2021 год 
(тыс. руб)</t>
  </si>
  <si>
    <t>Исполнено 
за 1 квартал 
2021 года
(тыс. руб)</t>
  </si>
  <si>
    <t>Акция "МыВместе", акция посвященная международному женскому дню, реализован проект "БдьВкоманде".</t>
  </si>
  <si>
    <t>Приобретение автоматических пожарных оповещателей.</t>
  </si>
  <si>
    <t>Приобретение ГСМ на проведение выездных мероприятий в рамках Единого Дня профилактики правонарушений.</t>
  </si>
  <si>
    <t>Заработная плата с начислениями, коммунальные услуги, подписка, приобретение книжного фонда, государственная поддержка  лучшим сельским учреждениям культуры, прочие расходы (обучение по пожарной безопасности, услуги связи, интернет, охрана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топливных дров,  заправка и ремонт картриджей, договора на распиловку и колку дров).</t>
  </si>
  <si>
    <t>Заработная плата с начислениями, коммунальные услуги, прочие расходы (обучение по пожарной безопасности, услуги связи, интернет, охрана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запасных частей для автомашины, топливных дров,  заправка и ремонт картриджей, услуги по организации и проведению заочных конкурсов, продление лицензии, аренда земельных участков, договора по огребке крыши здания).</t>
  </si>
  <si>
    <t>Заработная плата с начислениями, коммунальные услуги, командировочные расходы, прочие расходы (обучение по пожарной безопасности, услуги связи, приобретение программных продуктов,  приобретение хозяйственных товаров, канцелярских товаров, строительных материалов, основных средств, заправка и ремонт картриджей).</t>
  </si>
  <si>
    <t>Содержание автомобильных дорог общего пользования местного значения и искуственных сооружений на них. Межбюджетный трансферт Нагорскому городскому поселению на осуществление дорожной деятельности.</t>
  </si>
  <si>
    <t>Заработная плата сотрудникам ЕДДС. 
Оказание единовременной материальной помощи погорельцам в пгт Нагорск.</t>
  </si>
  <si>
    <t>Заработная плата с начислениями, прочие расходы (обучение по пожарной безопасности, по 44-ФЗ, интернет, приобретение программных продуктов,  приобретение хозяйственных товаров, канцелярских товаров, заправка и ремонт картриджей, приобретение орг техники, офисной мебели).</t>
  </si>
  <si>
    <t>1 специалист прошел профессиональную переподготовку.</t>
  </si>
  <si>
    <t>Оценка имущества.</t>
  </si>
  <si>
    <t>Обеспечение организации предоставления дошкольного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игрушек, хоз.товаров, командировочные расходы, прочие расходы). За счет средств субвенции из областного бюджета в 1 квартале 2021 года приобретено компьютерное оборудование на сумму 29,999 тыс. рублей.                                                                                                                                                                                                                                                                      Развитие кадрового потенциала системы дошкольного образования (выплата заработной платы работникам дошкольных образовательных учреждений, и начислений на заработную плату);                                                                                                                                                                 Организация питания в муниципальных дошкольных образовательных учреждениях (приобретение продуктов питания);                                                                                                                                                                                                                    Обеспечение пожарной безопасности. За 1 квартал 2021 года проведены расходы в сумме 49,9 тыс. рублей (техническое обслуживание пожарной сигнализации, оборудования для передачи извещения о пожаре);                                                                                                                                                                                                                                    Мероприятия по выполнению предписаний надзорных органов. За 1 квартал 2021 года расходы не проводились;                                                                                                                                                      Обеспечение санитарно-эпидемиологического состояния. За 1 квартал 2021 года проведены расходы на сумму 8,75 тыс. рублей (дератизация);                                                                                                                                                                                                                 Мероприятия по обеспечению мер по профилактике новой коронавирусной инфекции. За 1 квартал 2021 года проведены расходы на сумму 77,39 тыс. рублей (приобретение бесконтактных термометров, облучателей-рециркуляторов, дезинфицирующих средств);                                                                                                                                                                                  Подготовка учреждений к новому учебному году. В 1 квартале 2021 года расходы не проводились.</t>
  </si>
  <si>
    <t xml:space="preserve"> Обеспечение организации предоставления общего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учебников, оборудования для обеспечения образовательного процесса, повышение квалификации педагогических работников, приобретение ГСМ для подвоза учащихся, прочие расходы). За счет средств субвенции из областного бюджета в 1 квартале 2021 года приобретено программное обеспечение на сумму 12,75 тыс. рублей);                                                                                                                                                                                                                             Развитие кадрового потенциала системы общего образования (выплата заработной платы работникам общеобразовательных учреждений, и начислений на заработную плату);                                                                                                                                    Организация питания в муниципальных общеобразовательных учреждениях (приобретение продуктов питания);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За 1 квартал 2021 года 43 педагогических работника получили вознагрждение за классное руководство. Выплаты произведены в сумме 671,49 тыс. рублей.                                                                                                                                                                                     Организация бесплатного горячего питания обучающихся, получающих начальное общее образование в муниципальных образовательных организациях. Расходы за 1 квартал 2021 года проведены в сумме 174,87 тыс. рублей;                                                                                                                                                                                                                                                   Обеспечение пожарной безопасности. За 1 квартал 2021 года проведены расходы в сумме 32,27 тыс. рублей (техническое обслуживание пожарной сигнализации, оборудования для передачи извещения о пожаре);                                                                                                                                                                                                                                                                          Мероприятия по выполнению предписаний надзорных органов. В 1 квартале 2021 года расходы не проводились;                                                                                                                                                                                    Обеспечение санитарно-эпидемиологического состояния. За 1 квартал 2021 года расходы проведены в сумме  13,05 тыс. рублей (дератизация);                                                                                                                                                                                                       
Мероприятия по обеспечению мер по профилактике новой коронавирусной инфекции. В 1 квартале 2021 года расходы не проводились;                                                                                                                                                                                                                  Подготовка учреждений к новому учебному году. За 1 квартал 2021 года проведены расходы на сумму 3,79 тыс. рублей (текущий ремонт);                                                                                                                                                                                                                                                                                                                                                                                                                                      Реализация мер, направленных на выполнение предписаний надзорных органов и приведение зданий в соответствие с требованиями, предъявляемыми к безопасности в процессе эксплуатации, в муниципальных образовательных организациях. В 2021 году  выделены средства на текущий ремонт системы отопления и частичную замену оконных блоков в МКОУ СОШ п. Кобра Нагорского района Кировской области.                </t>
  </si>
  <si>
    <t>Обеспечение организации предоставления дополнительного образования (оплата коммунальных услуг, услуг по содержанию имущества, оплата проезда, питания и проживания учащихся на соревнованиях, приобретение ГСМ, хоз.товаров, прочие расходы);                                                                                                                                                                         
Развитие кадрового потенциала системы дополнительного образованияи(выплата заработной платы работникам организации дополнительного образования, и начислений на заработную плату);                                                                                                      - обеспечение пожарной безопасности. За 1 квартал 2021 года проведены расходы в сумме 10,66 тыс. рублей (техническое обслуживание пожарной сигнализации, оборудования для передачи извещения о пожаре);                                                                                                                                                                                                                                   Обеспечение санитарно-эпидемиологического состояния. За 1 квартал 2021 года проведены расходы на сумму 1,74 тыс. рублей (дератизация);                                                                                                                                                                                                                                                    Мероприятия по обеспечению мер по профилактике новой коронавирусной инфекции. В 1 квартале 2021 года расходы не проводились;                                                                                                                                                                                                             
Подготовка учреждений к новому учебному году. В 1 квартале 2021 года расходы не проводились.</t>
  </si>
  <si>
    <t xml:space="preserve"> Выполнение отдельных государственных полномочий по обеспечению содержания ребенка в семье опекуна и приемной семье, а также вознаграждение, причитающееся приемному родителю. По состоянию на 01.04.2021 г на учете в органе опеки и попечительства состоит 29 детей (15 детей в семьях опекунов, 14 детей в приемных семьях). 10 человек получают вознаграждение, причитающееся приемному родителю. </t>
  </si>
  <si>
    <t xml:space="preserve"> Финансовое обеспечение деятельности Муниципального учреждения управления образования администрации Нагорского района Кировской области (выплата заработной платы работникам, начислений на заработную плату, расходы на программное обеспечение, общехозяйственные расходы);                                                                                                                                                             
Выполнение отдельных государственных полномочий по осуществлению деятельности по опеке и попечительству (выплата заработной платы  специалисту по опеке и попечительству);                                                                                                   
Приобретение компьютерной и организационной техники (в 1 квартале 2021 года расходы не проводились);                                                                                                                                                                                              Выполнение требований в области информационной безопасности, приобретение лицензионного системного и прикладного программного обеспечения (за 1 квартал 2021 года расходы проведены на сумму 8,59 тыс. рублей).  </t>
  </si>
  <si>
    <t xml:space="preserve"> Предоставление руководителям, педагогическим работникам и иным специалистам образовательных учреждений (за исключением совместителей), работающим и проживающим в сельских населенных пунктах (поселках городского типа), бесплатной жилой площади с отоплением и электроснабжением путем компенсации  расходов в виде ежемесячной денежной выплаты (за 1 квартал 2021 года 101 человек получили компенсацию за коммунальные услуги);                                                                                                                                                                                                Выполнение отдельных государственных полномочий по начислению и выплате компенсации части платы, взимаемой за содержание детей в образовательных учреждениях, реализующих основную общеобразовательную программу дошкольного образования (за 1 квартал 2021 года на 118 детей выплачена компенсация по родительской плате) </t>
  </si>
</sst>
</file>

<file path=xl/styles.xml><?xml version="1.0" encoding="utf-8"?>
<styleSheet xmlns="http://schemas.openxmlformats.org/spreadsheetml/2006/main">
  <numFmts count="4">
    <numFmt numFmtId="164" formatCode="0.000"/>
    <numFmt numFmtId="165" formatCode="0.00000"/>
    <numFmt numFmtId="166" formatCode="0.000000"/>
    <numFmt numFmtId="167" formatCode="0.0"/>
  </numFmts>
  <fonts count="17">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Times New Roman"/>
      <family val="1"/>
      <charset val="204"/>
    </font>
    <font>
      <sz val="10"/>
      <name val="Times New Roman"/>
      <family val="1"/>
      <charset val="204"/>
    </font>
    <font>
      <b/>
      <sz val="11"/>
      <name val="Times New Roman"/>
      <family val="1"/>
      <charset val="204"/>
    </font>
    <font>
      <b/>
      <sz val="14"/>
      <color indexed="8"/>
      <name val="Times New Roman"/>
      <family val="1"/>
      <charset val="204"/>
    </font>
    <font>
      <b/>
      <sz val="10"/>
      <name val="Times New Roman"/>
      <family val="1"/>
      <charset val="204"/>
    </font>
    <font>
      <sz val="8"/>
      <color theme="1"/>
      <name val="Times New Roman"/>
      <family val="1"/>
      <charset val="204"/>
    </font>
    <font>
      <sz val="8"/>
      <name val="Times New Roman"/>
      <family val="1"/>
      <charset val="204"/>
    </font>
    <font>
      <b/>
      <i/>
      <sz val="10"/>
      <name val="Times New Roman"/>
      <family val="1"/>
      <charset val="204"/>
    </font>
    <font>
      <i/>
      <sz val="10"/>
      <name val="Times New Roman"/>
      <family val="1"/>
      <charset val="204"/>
    </font>
    <font>
      <sz val="10"/>
      <color theme="1"/>
      <name val="Calibri"/>
      <family val="2"/>
      <charset val="204"/>
      <scheme val="minor"/>
    </font>
    <font>
      <sz val="10"/>
      <color indexed="8"/>
      <name val="Times New Roman"/>
      <family val="1"/>
      <charset val="204"/>
    </font>
    <font>
      <sz val="9"/>
      <color indexed="8"/>
      <name val="Times New Roman"/>
      <family val="1"/>
      <charset val="204"/>
    </font>
    <font>
      <sz val="9"/>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03">
    <xf numFmtId="0" fontId="0" fillId="0" borderId="0" xfId="0"/>
    <xf numFmtId="49" fontId="2" fillId="2" borderId="1" xfId="1" applyNumberFormat="1" applyFont="1" applyFill="1" applyBorder="1" applyAlignment="1">
      <alignment horizontal="center" vertical="top"/>
    </xf>
    <xf numFmtId="167" fontId="6" fillId="0" borderId="2" xfId="1" applyNumberFormat="1" applyFont="1" applyBorder="1" applyAlignment="1">
      <alignment horizontal="center" vertical="center" wrapText="1"/>
    </xf>
    <xf numFmtId="165" fontId="8" fillId="5" borderId="2" xfId="1" applyNumberFormat="1" applyFont="1" applyFill="1" applyBorder="1" applyAlignment="1">
      <alignment horizontal="center" vertical="center"/>
    </xf>
    <xf numFmtId="0" fontId="3" fillId="0" borderId="0" xfId="1" applyFont="1" applyBorder="1" applyAlignment="1">
      <alignment vertical="top" wrapText="1"/>
    </xf>
    <xf numFmtId="49" fontId="8" fillId="2" borderId="3" xfId="1" applyNumberFormat="1" applyFont="1" applyFill="1" applyBorder="1" applyAlignment="1">
      <alignment horizontal="center" vertical="top"/>
    </xf>
    <xf numFmtId="165" fontId="8" fillId="3" borderId="2" xfId="0" applyNumberFormat="1" applyFont="1" applyFill="1" applyBorder="1" applyAlignment="1">
      <alignment horizontal="center" vertical="top" wrapText="1"/>
    </xf>
    <xf numFmtId="0" fontId="5" fillId="0" borderId="2" xfId="0" applyFont="1" applyBorder="1" applyAlignment="1">
      <alignment horizontal="center" vertical="center" wrapText="1"/>
    </xf>
    <xf numFmtId="165" fontId="5" fillId="4" borderId="2" xfId="0" applyNumberFormat="1" applyFont="1" applyFill="1" applyBorder="1" applyAlignment="1">
      <alignment horizontal="center" vertical="top" wrapText="1"/>
    </xf>
    <xf numFmtId="165" fontId="5" fillId="0" borderId="2" xfId="0" applyNumberFormat="1" applyFont="1" applyBorder="1" applyAlignment="1">
      <alignment horizontal="center" vertical="top" wrapText="1"/>
    </xf>
    <xf numFmtId="165" fontId="5" fillId="0" borderId="2" xfId="0" applyNumberFormat="1" applyFont="1" applyBorder="1" applyAlignment="1">
      <alignment horizontal="center" vertical="center" wrapText="1"/>
    </xf>
    <xf numFmtId="164" fontId="5" fillId="0" borderId="2" xfId="1" applyNumberFormat="1" applyFont="1" applyBorder="1" applyAlignment="1">
      <alignment horizontal="center" vertical="top" wrapText="1"/>
    </xf>
    <xf numFmtId="164" fontId="5" fillId="0" borderId="2" xfId="1" applyNumberFormat="1" applyFont="1" applyFill="1" applyBorder="1" applyAlignment="1">
      <alignment horizontal="center" vertical="top" wrapText="1"/>
    </xf>
    <xf numFmtId="49" fontId="8" fillId="2" borderId="4" xfId="1" applyNumberFormat="1" applyFont="1" applyFill="1" applyBorder="1" applyAlignment="1">
      <alignment horizontal="center" vertical="top"/>
    </xf>
    <xf numFmtId="49" fontId="8" fillId="2" borderId="1" xfId="1" applyNumberFormat="1" applyFont="1" applyFill="1" applyBorder="1" applyAlignment="1">
      <alignment horizontal="center" vertical="top"/>
    </xf>
    <xf numFmtId="49" fontId="8" fillId="2" borderId="3" xfId="1" applyNumberFormat="1" applyFont="1" applyFill="1" applyBorder="1" applyAlignment="1">
      <alignment vertical="top"/>
    </xf>
    <xf numFmtId="165" fontId="8" fillId="3" borderId="2" xfId="1" applyNumberFormat="1" applyFont="1" applyFill="1" applyBorder="1" applyAlignment="1">
      <alignment horizontal="center" vertical="top" wrapText="1"/>
    </xf>
    <xf numFmtId="165" fontId="5" fillId="4" borderId="2" xfId="1" applyNumberFormat="1" applyFont="1" applyFill="1" applyBorder="1" applyAlignment="1">
      <alignment horizontal="center" vertical="top" wrapText="1"/>
    </xf>
    <xf numFmtId="165" fontId="5" fillId="0" borderId="2" xfId="1" applyNumberFormat="1" applyFont="1" applyBorder="1" applyAlignment="1">
      <alignment horizontal="center" vertical="top" wrapText="1"/>
    </xf>
    <xf numFmtId="49" fontId="8" fillId="2" borderId="4" xfId="1" applyNumberFormat="1" applyFont="1" applyFill="1" applyBorder="1" applyAlignment="1">
      <alignment vertical="top"/>
    </xf>
    <xf numFmtId="165" fontId="8" fillId="3" borderId="2" xfId="1" applyNumberFormat="1" applyFont="1" applyFill="1" applyBorder="1" applyAlignment="1">
      <alignment horizontal="center"/>
    </xf>
    <xf numFmtId="165" fontId="5" fillId="4" borderId="2" xfId="1" applyNumberFormat="1" applyFont="1" applyFill="1" applyBorder="1" applyAlignment="1">
      <alignment horizontal="center"/>
    </xf>
    <xf numFmtId="165" fontId="5" fillId="0" borderId="2" xfId="1" applyNumberFormat="1" applyFont="1" applyBorder="1" applyAlignment="1">
      <alignment horizontal="center"/>
    </xf>
    <xf numFmtId="166" fontId="5" fillId="0" borderId="2" xfId="1" applyNumberFormat="1" applyFont="1" applyBorder="1" applyAlignment="1">
      <alignment horizontal="center"/>
    </xf>
    <xf numFmtId="2" fontId="5" fillId="0" borderId="2" xfId="1" applyNumberFormat="1" applyFont="1" applyBorder="1" applyAlignment="1">
      <alignment horizontal="center" vertical="top" wrapText="1"/>
    </xf>
    <xf numFmtId="2" fontId="5" fillId="0" borderId="2" xfId="1" applyNumberFormat="1" applyFont="1" applyBorder="1" applyAlignment="1">
      <alignment horizontal="center" vertical="center" wrapText="1"/>
    </xf>
    <xf numFmtId="166" fontId="5" fillId="0" borderId="2" xfId="1" applyNumberFormat="1" applyFont="1" applyBorder="1" applyAlignment="1">
      <alignment horizontal="center" vertical="top" wrapText="1"/>
    </xf>
    <xf numFmtId="166" fontId="5" fillId="4" borderId="2" xfId="1" applyNumberFormat="1" applyFont="1" applyFill="1" applyBorder="1" applyAlignment="1">
      <alignment horizontal="center" vertical="top" wrapText="1"/>
    </xf>
    <xf numFmtId="164" fontId="8" fillId="3" borderId="2" xfId="1" applyNumberFormat="1" applyFont="1" applyFill="1" applyBorder="1" applyAlignment="1">
      <alignment horizontal="center" vertical="top" wrapText="1"/>
    </xf>
    <xf numFmtId="164" fontId="5" fillId="4" borderId="2" xfId="1" applyNumberFormat="1" applyFont="1" applyFill="1" applyBorder="1" applyAlignment="1">
      <alignment horizontal="center" vertical="top" wrapText="1"/>
    </xf>
    <xf numFmtId="164" fontId="8" fillId="3" borderId="2" xfId="1" applyNumberFormat="1" applyFont="1" applyFill="1" applyBorder="1" applyAlignment="1">
      <alignment horizontal="center"/>
    </xf>
    <xf numFmtId="164" fontId="5" fillId="4" borderId="2" xfId="1" applyNumberFormat="1" applyFont="1" applyFill="1" applyBorder="1" applyAlignment="1">
      <alignment horizontal="center"/>
    </xf>
    <xf numFmtId="0" fontId="13" fillId="0" borderId="0" xfId="0" applyFont="1"/>
    <xf numFmtId="0" fontId="5" fillId="0" borderId="0" xfId="1" applyFont="1" applyBorder="1" applyAlignment="1">
      <alignment vertical="top" wrapText="1"/>
    </xf>
    <xf numFmtId="0" fontId="4" fillId="0" borderId="0" xfId="0" applyFont="1"/>
    <xf numFmtId="166" fontId="4" fillId="0" borderId="0" xfId="0" applyNumberFormat="1" applyFont="1"/>
    <xf numFmtId="0" fontId="5" fillId="0" borderId="0" xfId="1" applyFont="1" applyBorder="1" applyAlignment="1">
      <alignment horizontal="left" vertical="top" wrapText="1"/>
    </xf>
    <xf numFmtId="0" fontId="6" fillId="0" borderId="2" xfId="1" applyFont="1" applyBorder="1" applyAlignment="1">
      <alignment horizontal="center" vertical="center" wrapText="1"/>
    </xf>
    <xf numFmtId="2" fontId="0" fillId="0" borderId="0" xfId="0" applyNumberFormat="1"/>
    <xf numFmtId="0" fontId="2" fillId="2" borderId="2" xfId="1" applyFont="1" applyFill="1" applyBorder="1" applyAlignment="1">
      <alignment horizontal="center" vertical="center" wrapText="1"/>
    </xf>
    <xf numFmtId="165" fontId="0" fillId="0" borderId="0" xfId="0" applyNumberFormat="1"/>
    <xf numFmtId="0" fontId="5" fillId="0" borderId="0" xfId="1" applyFont="1" applyBorder="1" applyAlignment="1">
      <alignment horizontal="left" vertical="top" wrapText="1"/>
    </xf>
    <xf numFmtId="49" fontId="8" fillId="0" borderId="1" xfId="1" applyNumberFormat="1" applyFont="1" applyFill="1" applyBorder="1" applyAlignment="1">
      <alignment horizontal="center" vertical="top" wrapText="1"/>
    </xf>
    <xf numFmtId="0" fontId="5" fillId="0" borderId="0" xfId="1" applyFont="1" applyBorder="1" applyAlignment="1">
      <alignment horizontal="left" vertical="top" wrapText="1"/>
    </xf>
    <xf numFmtId="0" fontId="8" fillId="0" borderId="0" xfId="1" applyFont="1" applyBorder="1" applyAlignment="1">
      <alignment horizontal="left" vertical="top" wrapText="1"/>
    </xf>
    <xf numFmtId="0" fontId="4" fillId="0" borderId="0" xfId="0" applyFont="1" applyAlignment="1">
      <alignment horizontal="left"/>
    </xf>
    <xf numFmtId="49" fontId="8" fillId="2" borderId="3" xfId="1" applyNumberFormat="1" applyFont="1" applyFill="1" applyBorder="1" applyAlignment="1">
      <alignment horizontal="center" vertical="top"/>
    </xf>
    <xf numFmtId="0" fontId="8" fillId="0" borderId="0" xfId="1" applyFont="1" applyBorder="1" applyAlignment="1">
      <alignment vertical="top" wrapText="1"/>
    </xf>
    <xf numFmtId="0" fontId="12" fillId="0" borderId="2" xfId="1" applyFont="1" applyBorder="1" applyAlignment="1">
      <alignment vertical="top" wrapText="1"/>
    </xf>
    <xf numFmtId="0" fontId="11" fillId="0" borderId="2" xfId="1" applyFont="1" applyBorder="1" applyAlignment="1">
      <alignment horizontal="left" vertical="top" wrapText="1"/>
    </xf>
    <xf numFmtId="0" fontId="6" fillId="0" borderId="2" xfId="1" applyFont="1" applyBorder="1" applyAlignment="1">
      <alignment horizontal="center" vertical="center" wrapText="1"/>
    </xf>
    <xf numFmtId="0" fontId="7" fillId="0" borderId="8" xfId="1" applyFont="1" applyBorder="1" applyAlignment="1">
      <alignment horizontal="center" vertical="center" wrapText="1"/>
    </xf>
    <xf numFmtId="0" fontId="8" fillId="2" borderId="2" xfId="1" applyFont="1" applyFill="1" applyBorder="1" applyAlignment="1">
      <alignment horizontal="center" vertical="center"/>
    </xf>
    <xf numFmtId="0" fontId="8" fillId="0" borderId="2" xfId="1" applyFont="1" applyBorder="1" applyAlignment="1">
      <alignment vertical="center" wrapText="1"/>
    </xf>
    <xf numFmtId="0" fontId="10" fillId="0" borderId="2" xfId="1" applyFont="1" applyBorder="1" applyAlignment="1">
      <alignment horizontal="left" vertical="top"/>
    </xf>
    <xf numFmtId="0" fontId="14" fillId="0" borderId="2" xfId="0" applyFont="1" applyBorder="1" applyAlignment="1">
      <alignment horizontal="left" vertical="top" wrapText="1"/>
    </xf>
    <xf numFmtId="0" fontId="5" fillId="0" borderId="2" xfId="1" applyFont="1" applyBorder="1" applyAlignment="1">
      <alignmen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8" fillId="0" borderId="2" xfId="1" applyFont="1" applyBorder="1" applyAlignment="1">
      <alignment vertical="top" wrapText="1"/>
    </xf>
    <xf numFmtId="0" fontId="8" fillId="2" borderId="4" xfId="1" applyFont="1" applyFill="1" applyBorder="1" applyAlignment="1">
      <alignment horizontal="center" vertical="top"/>
    </xf>
    <xf numFmtId="0" fontId="8" fillId="2" borderId="2" xfId="1" applyFont="1" applyFill="1" applyBorder="1" applyAlignment="1">
      <alignment horizontal="center" vertical="top"/>
    </xf>
    <xf numFmtId="0" fontId="10" fillId="0" borderId="2" xfId="1" applyFont="1" applyBorder="1" applyAlignment="1">
      <alignment horizontal="center" vertical="top"/>
    </xf>
    <xf numFmtId="0" fontId="10" fillId="0" borderId="2" xfId="1" applyFont="1" applyBorder="1" applyAlignment="1">
      <alignment horizontal="left" vertical="top" wrapText="1"/>
    </xf>
    <xf numFmtId="0" fontId="14" fillId="0" borderId="2" xfId="0" applyFont="1" applyBorder="1" applyAlignment="1">
      <alignment horizontal="left" vertical="top"/>
    </xf>
    <xf numFmtId="0" fontId="11" fillId="0" borderId="2" xfId="1" applyFont="1" applyBorder="1" applyAlignment="1">
      <alignment vertical="top" wrapText="1"/>
    </xf>
    <xf numFmtId="0" fontId="5" fillId="0" borderId="2" xfId="1" applyFont="1" applyBorder="1" applyAlignment="1">
      <alignment horizontal="left" vertical="top" wrapText="1"/>
    </xf>
    <xf numFmtId="0" fontId="12" fillId="0" borderId="2" xfId="1" applyFont="1" applyBorder="1" applyAlignment="1">
      <alignment horizontal="left" vertical="top" wrapText="1"/>
    </xf>
    <xf numFmtId="0" fontId="5" fillId="0" borderId="1" xfId="1" applyFont="1" applyBorder="1" applyAlignment="1">
      <alignment horizontal="left" vertical="top" wrapText="1"/>
    </xf>
    <xf numFmtId="0" fontId="5" fillId="0" borderId="3" xfId="1" applyFont="1" applyBorder="1" applyAlignment="1">
      <alignment horizontal="left" vertical="top" wrapText="1"/>
    </xf>
    <xf numFmtId="0" fontId="5" fillId="0" borderId="4" xfId="1" applyFont="1" applyBorder="1" applyAlignment="1">
      <alignment horizontal="left" vertical="top" wrapText="1"/>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0" fillId="0" borderId="2" xfId="1" applyFont="1" applyBorder="1" applyAlignment="1">
      <alignment horizontal="center" vertical="center" wrapText="1"/>
    </xf>
    <xf numFmtId="0" fontId="11" fillId="0" borderId="5" xfId="1" applyFont="1" applyBorder="1" applyAlignment="1">
      <alignment horizontal="left" vertical="top" wrapText="1"/>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5" fillId="0" borderId="2" xfId="1" applyFont="1" applyBorder="1" applyAlignment="1">
      <alignment horizontal="left" vertical="top"/>
    </xf>
    <xf numFmtId="0" fontId="10" fillId="0" borderId="1" xfId="1" applyFont="1" applyBorder="1" applyAlignment="1">
      <alignment horizontal="center" vertical="top"/>
    </xf>
    <xf numFmtId="0" fontId="10" fillId="0" borderId="3" xfId="1" applyFont="1" applyBorder="1" applyAlignment="1">
      <alignment horizontal="center" vertical="top"/>
    </xf>
    <xf numFmtId="0" fontId="10" fillId="0" borderId="4" xfId="1" applyFont="1" applyBorder="1" applyAlignment="1">
      <alignment horizontal="center" vertical="top"/>
    </xf>
    <xf numFmtId="0" fontId="14" fillId="0" borderId="1"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1" xfId="0" applyFont="1" applyBorder="1" applyAlignment="1">
      <alignment horizontal="left" vertical="top" wrapText="1" readingOrder="1"/>
    </xf>
    <xf numFmtId="0" fontId="14" fillId="0" borderId="3" xfId="0" applyFont="1" applyBorder="1" applyAlignment="1">
      <alignment horizontal="left" vertical="top" readingOrder="1"/>
    </xf>
    <xf numFmtId="0" fontId="14" fillId="0" borderId="4" xfId="0" applyFont="1" applyBorder="1" applyAlignment="1">
      <alignment horizontal="left" vertical="top" readingOrder="1"/>
    </xf>
    <xf numFmtId="0" fontId="9" fillId="2" borderId="1"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164" fontId="3" fillId="0" borderId="2" xfId="1" applyNumberFormat="1" applyFont="1" applyBorder="1" applyAlignment="1">
      <alignment horizontal="left" vertical="top"/>
    </xf>
    <xf numFmtId="0" fontId="3" fillId="0" borderId="2" xfId="1" applyFont="1" applyBorder="1" applyAlignment="1">
      <alignment horizontal="left" vertical="top"/>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66"/>
  <sheetViews>
    <sheetView tabSelected="1" view="pageBreakPreview" topLeftCell="A226" zoomScale="90" zoomScaleNormal="110" zoomScaleSheetLayoutView="90" workbookViewId="0">
      <selection activeCell="G233" sqref="G233"/>
    </sheetView>
  </sheetViews>
  <sheetFormatPr defaultRowHeight="15"/>
  <cols>
    <col min="1" max="1" width="5.28515625" customWidth="1"/>
    <col min="5" max="5" width="8.7109375" customWidth="1"/>
    <col min="6" max="6" width="0.140625" hidden="1" customWidth="1"/>
    <col min="7" max="7" width="18.42578125" customWidth="1"/>
    <col min="8" max="8" width="19.140625" customWidth="1"/>
    <col min="9" max="9" width="92.42578125" customWidth="1"/>
    <col min="10" max="10" width="21.140625" customWidth="1"/>
    <col min="12" max="12" width="17.28515625" customWidth="1"/>
  </cols>
  <sheetData>
    <row r="1" spans="1:10" ht="37.5" customHeight="1">
      <c r="A1" s="51" t="s">
        <v>84</v>
      </c>
      <c r="B1" s="51"/>
      <c r="C1" s="51"/>
      <c r="D1" s="51"/>
      <c r="E1" s="51"/>
      <c r="F1" s="51"/>
      <c r="G1" s="51"/>
      <c r="H1" s="51"/>
      <c r="I1" s="51"/>
    </row>
    <row r="2" spans="1:10" ht="60" customHeight="1">
      <c r="A2" s="39" t="s">
        <v>73</v>
      </c>
      <c r="B2" s="50" t="s">
        <v>54</v>
      </c>
      <c r="C2" s="50"/>
      <c r="D2" s="50"/>
      <c r="E2" s="50"/>
      <c r="F2" s="50"/>
      <c r="G2" s="2" t="s">
        <v>85</v>
      </c>
      <c r="H2" s="2" t="s">
        <v>86</v>
      </c>
      <c r="I2" s="37" t="s">
        <v>74</v>
      </c>
    </row>
    <row r="3" spans="1:10" ht="24" customHeight="1">
      <c r="A3" s="1" t="s">
        <v>37</v>
      </c>
      <c r="B3" s="99" t="s">
        <v>71</v>
      </c>
      <c r="C3" s="99"/>
      <c r="D3" s="99"/>
      <c r="E3" s="99"/>
      <c r="F3" s="99"/>
      <c r="G3" s="99"/>
      <c r="H3" s="99"/>
      <c r="I3" s="97"/>
    </row>
    <row r="4" spans="1:10" ht="17.25" customHeight="1">
      <c r="A4" s="5"/>
      <c r="B4" s="60" t="s">
        <v>1</v>
      </c>
      <c r="C4" s="60"/>
      <c r="D4" s="60"/>
      <c r="E4" s="60"/>
      <c r="F4" s="60"/>
      <c r="G4" s="6">
        <f>G5+G6+G7</f>
        <v>117541.55100000001</v>
      </c>
      <c r="H4" s="6">
        <f>H5+H6+H7</f>
        <v>26191.551359999998</v>
      </c>
      <c r="I4" s="98"/>
      <c r="J4" s="38"/>
    </row>
    <row r="5" spans="1:10">
      <c r="A5" s="5"/>
      <c r="B5" s="60" t="s">
        <v>2</v>
      </c>
      <c r="C5" s="60"/>
      <c r="D5" s="60"/>
      <c r="E5" s="60"/>
      <c r="F5" s="60"/>
      <c r="G5" s="6">
        <f t="shared" ref="G5:G6" si="0">G10+G15+G20+G25+G30+G35+G40+G45+G50</f>
        <v>4686.46</v>
      </c>
      <c r="H5" s="6">
        <f t="shared" ref="H5" si="1">H10+H15+H20+H25+H30+H35+H40+H45+H50</f>
        <v>835.94690000000003</v>
      </c>
      <c r="I5" s="98"/>
      <c r="J5" s="38"/>
    </row>
    <row r="6" spans="1:10">
      <c r="A6" s="5"/>
      <c r="B6" s="60" t="s">
        <v>3</v>
      </c>
      <c r="C6" s="60"/>
      <c r="D6" s="60"/>
      <c r="E6" s="60"/>
      <c r="F6" s="60"/>
      <c r="G6" s="6">
        <f t="shared" si="0"/>
        <v>71359.14</v>
      </c>
      <c r="H6" s="6">
        <f t="shared" ref="H6" si="2">H11+H16+H21+H26+H31+H36+H41+H46+H51</f>
        <v>17220.648089999999</v>
      </c>
      <c r="I6" s="98"/>
      <c r="J6" s="38"/>
    </row>
    <row r="7" spans="1:10">
      <c r="A7" s="5"/>
      <c r="B7" s="60" t="s">
        <v>4</v>
      </c>
      <c r="C7" s="60"/>
      <c r="D7" s="60"/>
      <c r="E7" s="60"/>
      <c r="F7" s="60"/>
      <c r="G7" s="6">
        <f>G12+G17+G22+G27+G32+G37+G42+G47+G52</f>
        <v>41495.950999999994</v>
      </c>
      <c r="H7" s="6">
        <f>H12+H17+H22+H27+H32+H37+H42+H47+H52</f>
        <v>8134.9563699999999</v>
      </c>
      <c r="I7" s="98"/>
      <c r="J7" s="38"/>
    </row>
    <row r="8" spans="1:10" ht="125.25" customHeight="1">
      <c r="A8" s="5"/>
      <c r="B8" s="76" t="s">
        <v>5</v>
      </c>
      <c r="C8" s="77"/>
      <c r="D8" s="77"/>
      <c r="E8" s="77"/>
      <c r="F8" s="78"/>
      <c r="G8" s="7" t="s">
        <v>6</v>
      </c>
      <c r="H8" s="7" t="s">
        <v>6</v>
      </c>
      <c r="I8" s="91" t="s">
        <v>98</v>
      </c>
    </row>
    <row r="9" spans="1:10">
      <c r="A9" s="5"/>
      <c r="B9" s="56" t="s">
        <v>1</v>
      </c>
      <c r="C9" s="56"/>
      <c r="D9" s="56"/>
      <c r="E9" s="56"/>
      <c r="F9" s="56"/>
      <c r="G9" s="8">
        <f>G10+G11+G12</f>
        <v>35702.400000000001</v>
      </c>
      <c r="H9" s="8">
        <f>H10+H11+H12</f>
        <v>7976.2421800000002</v>
      </c>
      <c r="I9" s="92"/>
      <c r="J9" s="38"/>
    </row>
    <row r="10" spans="1:10">
      <c r="A10" s="5"/>
      <c r="B10" s="48" t="s">
        <v>2</v>
      </c>
      <c r="C10" s="48"/>
      <c r="D10" s="48"/>
      <c r="E10" s="48"/>
      <c r="F10" s="48"/>
      <c r="G10" s="9">
        <v>0</v>
      </c>
      <c r="H10" s="10">
        <v>0</v>
      </c>
      <c r="I10" s="92"/>
      <c r="J10" s="38"/>
    </row>
    <row r="11" spans="1:10">
      <c r="A11" s="5"/>
      <c r="B11" s="48" t="s">
        <v>3</v>
      </c>
      <c r="C11" s="48"/>
      <c r="D11" s="48"/>
      <c r="E11" s="48"/>
      <c r="F11" s="48"/>
      <c r="G11" s="9">
        <v>19326.7</v>
      </c>
      <c r="H11" s="9">
        <v>4660.0717400000003</v>
      </c>
      <c r="I11" s="92"/>
      <c r="J11" s="38"/>
    </row>
    <row r="12" spans="1:10">
      <c r="A12" s="5"/>
      <c r="B12" s="48" t="s">
        <v>4</v>
      </c>
      <c r="C12" s="48"/>
      <c r="D12" s="48"/>
      <c r="E12" s="48"/>
      <c r="F12" s="48"/>
      <c r="G12" s="9">
        <v>16375.7</v>
      </c>
      <c r="H12" s="9">
        <v>3316.1704399999999</v>
      </c>
      <c r="I12" s="93"/>
      <c r="J12" s="38"/>
    </row>
    <row r="13" spans="1:10" ht="252" customHeight="1">
      <c r="A13" s="5"/>
      <c r="B13" s="49" t="s">
        <v>7</v>
      </c>
      <c r="C13" s="49"/>
      <c r="D13" s="49"/>
      <c r="E13" s="49"/>
      <c r="F13" s="49"/>
      <c r="G13" s="11" t="s">
        <v>6</v>
      </c>
      <c r="H13" s="11" t="s">
        <v>6</v>
      </c>
      <c r="I13" s="91" t="s">
        <v>99</v>
      </c>
    </row>
    <row r="14" spans="1:10">
      <c r="A14" s="5"/>
      <c r="B14" s="56" t="s">
        <v>1</v>
      </c>
      <c r="C14" s="56"/>
      <c r="D14" s="56"/>
      <c r="E14" s="56"/>
      <c r="F14" s="56"/>
      <c r="G14" s="8">
        <f>G15+G16+G17</f>
        <v>57947.201000000001</v>
      </c>
      <c r="H14" s="8">
        <f>H15+H16+H17</f>
        <v>12178.314320000001</v>
      </c>
      <c r="I14" s="92"/>
      <c r="J14" s="38"/>
    </row>
    <row r="15" spans="1:10">
      <c r="A15" s="5"/>
      <c r="B15" s="48" t="s">
        <v>2</v>
      </c>
      <c r="C15" s="48"/>
      <c r="D15" s="48"/>
      <c r="E15" s="48"/>
      <c r="F15" s="48"/>
      <c r="G15" s="9">
        <v>4686.46</v>
      </c>
      <c r="H15" s="10">
        <v>835.94690000000003</v>
      </c>
      <c r="I15" s="92"/>
      <c r="J15" s="38"/>
    </row>
    <row r="16" spans="1:10">
      <c r="A16" s="5"/>
      <c r="B16" s="48" t="s">
        <v>3</v>
      </c>
      <c r="C16" s="48"/>
      <c r="D16" s="48"/>
      <c r="E16" s="48"/>
      <c r="F16" s="48"/>
      <c r="G16" s="9">
        <v>37884.04</v>
      </c>
      <c r="H16" s="10">
        <v>8513.4657499999994</v>
      </c>
      <c r="I16" s="92"/>
      <c r="J16" s="38"/>
    </row>
    <row r="17" spans="1:10">
      <c r="A17" s="5"/>
      <c r="B17" s="48" t="s">
        <v>4</v>
      </c>
      <c r="C17" s="48"/>
      <c r="D17" s="48"/>
      <c r="E17" s="48"/>
      <c r="F17" s="48"/>
      <c r="G17" s="9">
        <v>15376.700999999999</v>
      </c>
      <c r="H17" s="9">
        <v>2828.9016700000002</v>
      </c>
      <c r="I17" s="93"/>
      <c r="J17" s="38"/>
    </row>
    <row r="18" spans="1:10" ht="80.25" customHeight="1">
      <c r="A18" s="5"/>
      <c r="B18" s="49" t="s">
        <v>8</v>
      </c>
      <c r="C18" s="49"/>
      <c r="D18" s="49"/>
      <c r="E18" s="49"/>
      <c r="F18" s="49"/>
      <c r="G18" s="12" t="s">
        <v>6</v>
      </c>
      <c r="H18" s="12" t="s">
        <v>6</v>
      </c>
      <c r="I18" s="91" t="s">
        <v>100</v>
      </c>
    </row>
    <row r="19" spans="1:10">
      <c r="A19" s="5"/>
      <c r="B19" s="56" t="s">
        <v>1</v>
      </c>
      <c r="C19" s="56"/>
      <c r="D19" s="56"/>
      <c r="E19" s="56"/>
      <c r="F19" s="56"/>
      <c r="G19" s="8">
        <f>G20+G21+G22</f>
        <v>7684.85</v>
      </c>
      <c r="H19" s="8">
        <f>H20+H21+H22</f>
        <v>2102.5175199999999</v>
      </c>
      <c r="I19" s="92"/>
      <c r="J19" s="38"/>
    </row>
    <row r="20" spans="1:10">
      <c r="A20" s="5"/>
      <c r="B20" s="48" t="s">
        <v>2</v>
      </c>
      <c r="C20" s="48"/>
      <c r="D20" s="48"/>
      <c r="E20" s="48"/>
      <c r="F20" s="48"/>
      <c r="G20" s="9">
        <v>0</v>
      </c>
      <c r="H20" s="10">
        <v>0</v>
      </c>
      <c r="I20" s="92"/>
      <c r="J20" s="38"/>
    </row>
    <row r="21" spans="1:10">
      <c r="A21" s="5"/>
      <c r="B21" s="48" t="s">
        <v>3</v>
      </c>
      <c r="C21" s="48"/>
      <c r="D21" s="48"/>
      <c r="E21" s="48"/>
      <c r="F21" s="48"/>
      <c r="G21" s="9">
        <v>3410</v>
      </c>
      <c r="H21" s="10">
        <v>1144.6579999999999</v>
      </c>
      <c r="I21" s="92"/>
      <c r="J21" s="38"/>
    </row>
    <row r="22" spans="1:10">
      <c r="A22" s="5"/>
      <c r="B22" s="48" t="s">
        <v>4</v>
      </c>
      <c r="C22" s="48"/>
      <c r="D22" s="48"/>
      <c r="E22" s="48"/>
      <c r="F22" s="48"/>
      <c r="G22" s="9">
        <v>4274.8500000000004</v>
      </c>
      <c r="H22" s="10">
        <v>957.85951999999997</v>
      </c>
      <c r="I22" s="93"/>
      <c r="J22" s="38"/>
    </row>
    <row r="23" spans="1:10" ht="26.25" customHeight="1">
      <c r="A23" s="5"/>
      <c r="B23" s="49" t="s">
        <v>9</v>
      </c>
      <c r="C23" s="49"/>
      <c r="D23" s="49"/>
      <c r="E23" s="49"/>
      <c r="F23" s="49"/>
      <c r="G23" s="11" t="s">
        <v>6</v>
      </c>
      <c r="H23" s="11" t="s">
        <v>6</v>
      </c>
      <c r="I23" s="94"/>
    </row>
    <row r="24" spans="1:10">
      <c r="A24" s="5"/>
      <c r="B24" s="56" t="s">
        <v>1</v>
      </c>
      <c r="C24" s="56"/>
      <c r="D24" s="56"/>
      <c r="E24" s="56"/>
      <c r="F24" s="56"/>
      <c r="G24" s="8">
        <f>G25+G26+G27</f>
        <v>349.1</v>
      </c>
      <c r="H24" s="8">
        <f>H25+H26+H27</f>
        <v>0</v>
      </c>
      <c r="I24" s="95"/>
      <c r="J24" s="38"/>
    </row>
    <row r="25" spans="1:10">
      <c r="A25" s="5"/>
      <c r="B25" s="48" t="s">
        <v>2</v>
      </c>
      <c r="C25" s="48"/>
      <c r="D25" s="48"/>
      <c r="E25" s="48"/>
      <c r="F25" s="48"/>
      <c r="G25" s="9">
        <v>0</v>
      </c>
      <c r="H25" s="10">
        <v>0</v>
      </c>
      <c r="I25" s="95"/>
      <c r="J25" s="38"/>
    </row>
    <row r="26" spans="1:10">
      <c r="A26" s="5"/>
      <c r="B26" s="48" t="s">
        <v>3</v>
      </c>
      <c r="C26" s="48"/>
      <c r="D26" s="48"/>
      <c r="E26" s="48"/>
      <c r="F26" s="48"/>
      <c r="G26" s="9">
        <v>345.6</v>
      </c>
      <c r="H26" s="10">
        <v>0</v>
      </c>
      <c r="I26" s="95"/>
      <c r="J26" s="38"/>
    </row>
    <row r="27" spans="1:10">
      <c r="A27" s="5"/>
      <c r="B27" s="48" t="s">
        <v>4</v>
      </c>
      <c r="C27" s="48"/>
      <c r="D27" s="48"/>
      <c r="E27" s="48"/>
      <c r="F27" s="48"/>
      <c r="G27" s="9">
        <v>3.5</v>
      </c>
      <c r="H27" s="10">
        <v>0</v>
      </c>
      <c r="I27" s="96"/>
      <c r="J27" s="38"/>
    </row>
    <row r="28" spans="1:10" ht="43.5" customHeight="1">
      <c r="A28" s="5"/>
      <c r="B28" s="49" t="s">
        <v>10</v>
      </c>
      <c r="C28" s="49"/>
      <c r="D28" s="49"/>
      <c r="E28" s="49"/>
      <c r="F28" s="49"/>
      <c r="G28" s="11" t="s">
        <v>6</v>
      </c>
      <c r="H28" s="11" t="s">
        <v>6</v>
      </c>
      <c r="I28" s="94"/>
    </row>
    <row r="29" spans="1:10">
      <c r="A29" s="5"/>
      <c r="B29" s="56" t="s">
        <v>1</v>
      </c>
      <c r="C29" s="56"/>
      <c r="D29" s="56"/>
      <c r="E29" s="56"/>
      <c r="F29" s="56"/>
      <c r="G29" s="8">
        <f>G30+G31+G32</f>
        <v>36</v>
      </c>
      <c r="H29" s="8">
        <f>H30+H31+H32</f>
        <v>0</v>
      </c>
      <c r="I29" s="95"/>
    </row>
    <row r="30" spans="1:10">
      <c r="A30" s="5"/>
      <c r="B30" s="48" t="s">
        <v>2</v>
      </c>
      <c r="C30" s="48"/>
      <c r="D30" s="48"/>
      <c r="E30" s="48"/>
      <c r="F30" s="48"/>
      <c r="G30" s="9">
        <v>0</v>
      </c>
      <c r="H30" s="10">
        <v>0</v>
      </c>
      <c r="I30" s="95"/>
    </row>
    <row r="31" spans="1:10">
      <c r="A31" s="5"/>
      <c r="B31" s="48" t="s">
        <v>3</v>
      </c>
      <c r="C31" s="48"/>
      <c r="D31" s="48"/>
      <c r="E31" s="48"/>
      <c r="F31" s="48"/>
      <c r="G31" s="9">
        <v>0</v>
      </c>
      <c r="H31" s="10">
        <v>0</v>
      </c>
      <c r="I31" s="95"/>
    </row>
    <row r="32" spans="1:10">
      <c r="A32" s="5"/>
      <c r="B32" s="48" t="s">
        <v>4</v>
      </c>
      <c r="C32" s="48"/>
      <c r="D32" s="48"/>
      <c r="E32" s="48"/>
      <c r="F32" s="48"/>
      <c r="G32" s="9">
        <v>36</v>
      </c>
      <c r="H32" s="10">
        <v>0</v>
      </c>
      <c r="I32" s="96"/>
    </row>
    <row r="33" spans="1:10" ht="55.5" customHeight="1">
      <c r="A33" s="5"/>
      <c r="B33" s="49" t="s">
        <v>11</v>
      </c>
      <c r="C33" s="49"/>
      <c r="D33" s="49"/>
      <c r="E33" s="49"/>
      <c r="F33" s="49"/>
      <c r="G33" s="11" t="s">
        <v>6</v>
      </c>
      <c r="H33" s="11" t="s">
        <v>6</v>
      </c>
      <c r="I33" s="94" t="s">
        <v>101</v>
      </c>
    </row>
    <row r="34" spans="1:10">
      <c r="A34" s="5"/>
      <c r="B34" s="56" t="s">
        <v>1</v>
      </c>
      <c r="C34" s="56"/>
      <c r="D34" s="56"/>
      <c r="E34" s="56"/>
      <c r="F34" s="56"/>
      <c r="G34" s="8">
        <f>G35+G36+G37</f>
        <v>3900</v>
      </c>
      <c r="H34" s="8">
        <f>H35+H36+H37</f>
        <v>901.76424999999995</v>
      </c>
      <c r="I34" s="95"/>
    </row>
    <row r="35" spans="1:10">
      <c r="A35" s="5"/>
      <c r="B35" s="48" t="s">
        <v>2</v>
      </c>
      <c r="C35" s="48"/>
      <c r="D35" s="48"/>
      <c r="E35" s="48"/>
      <c r="F35" s="48"/>
      <c r="G35" s="9">
        <v>0</v>
      </c>
      <c r="H35" s="10">
        <v>0</v>
      </c>
      <c r="I35" s="95"/>
    </row>
    <row r="36" spans="1:10">
      <c r="A36" s="5"/>
      <c r="B36" s="48" t="s">
        <v>3</v>
      </c>
      <c r="C36" s="48"/>
      <c r="D36" s="48"/>
      <c r="E36" s="48"/>
      <c r="F36" s="48"/>
      <c r="G36" s="9">
        <v>3900</v>
      </c>
      <c r="H36" s="10">
        <v>901.76424999999995</v>
      </c>
      <c r="I36" s="95"/>
    </row>
    <row r="37" spans="1:10">
      <c r="A37" s="5"/>
      <c r="B37" s="48" t="s">
        <v>4</v>
      </c>
      <c r="C37" s="48"/>
      <c r="D37" s="48"/>
      <c r="E37" s="48"/>
      <c r="F37" s="48"/>
      <c r="G37" s="9">
        <v>0</v>
      </c>
      <c r="H37" s="10">
        <v>0</v>
      </c>
      <c r="I37" s="96"/>
    </row>
    <row r="38" spans="1:10" ht="39" customHeight="1">
      <c r="A38" s="5"/>
      <c r="B38" s="49" t="s">
        <v>12</v>
      </c>
      <c r="C38" s="49"/>
      <c r="D38" s="49"/>
      <c r="E38" s="49"/>
      <c r="F38" s="49"/>
      <c r="G38" s="11" t="s">
        <v>6</v>
      </c>
      <c r="H38" s="11" t="s">
        <v>6</v>
      </c>
      <c r="I38" s="91" t="s">
        <v>102</v>
      </c>
    </row>
    <row r="39" spans="1:10">
      <c r="A39" s="5"/>
      <c r="B39" s="56" t="s">
        <v>1</v>
      </c>
      <c r="C39" s="56"/>
      <c r="D39" s="56"/>
      <c r="E39" s="56"/>
      <c r="F39" s="56"/>
      <c r="G39" s="8">
        <f>G40+G41+G42</f>
        <v>9168.2000000000007</v>
      </c>
      <c r="H39" s="8">
        <f>H40+H41+H42</f>
        <v>2170.2243699999999</v>
      </c>
      <c r="I39" s="92"/>
      <c r="J39" s="38"/>
    </row>
    <row r="40" spans="1:10">
      <c r="A40" s="5"/>
      <c r="B40" s="48" t="s">
        <v>2</v>
      </c>
      <c r="C40" s="48"/>
      <c r="D40" s="48"/>
      <c r="E40" s="48"/>
      <c r="F40" s="48"/>
      <c r="G40" s="9">
        <v>0</v>
      </c>
      <c r="H40" s="10">
        <v>0</v>
      </c>
      <c r="I40" s="92"/>
      <c r="J40" s="38"/>
    </row>
    <row r="41" spans="1:10">
      <c r="A41" s="5"/>
      <c r="B41" s="48" t="s">
        <v>3</v>
      </c>
      <c r="C41" s="48"/>
      <c r="D41" s="48"/>
      <c r="E41" s="48"/>
      <c r="F41" s="48"/>
      <c r="G41" s="9">
        <v>3739</v>
      </c>
      <c r="H41" s="10">
        <v>1138.1996300000001</v>
      </c>
      <c r="I41" s="92"/>
      <c r="J41" s="38"/>
    </row>
    <row r="42" spans="1:10">
      <c r="A42" s="5"/>
      <c r="B42" s="48" t="s">
        <v>4</v>
      </c>
      <c r="C42" s="48"/>
      <c r="D42" s="48"/>
      <c r="E42" s="48"/>
      <c r="F42" s="48"/>
      <c r="G42" s="9">
        <v>5429.2</v>
      </c>
      <c r="H42" s="10">
        <v>1032.0247400000001</v>
      </c>
      <c r="I42" s="93"/>
      <c r="J42" s="38"/>
    </row>
    <row r="43" spans="1:10" ht="79.5" customHeight="1">
      <c r="A43" s="5"/>
      <c r="B43" s="49" t="s">
        <v>13</v>
      </c>
      <c r="C43" s="49"/>
      <c r="D43" s="49"/>
      <c r="E43" s="49"/>
      <c r="F43" s="49"/>
      <c r="G43" s="12" t="s">
        <v>6</v>
      </c>
      <c r="H43" s="12" t="s">
        <v>6</v>
      </c>
      <c r="I43" s="91" t="s">
        <v>103</v>
      </c>
    </row>
    <row r="44" spans="1:10">
      <c r="A44" s="5"/>
      <c r="B44" s="56" t="s">
        <v>1</v>
      </c>
      <c r="C44" s="56"/>
      <c r="D44" s="56"/>
      <c r="E44" s="56"/>
      <c r="F44" s="56"/>
      <c r="G44" s="8">
        <f>G45+G46+G47</f>
        <v>2753.8</v>
      </c>
      <c r="H44" s="8">
        <f>H45+H46+H47</f>
        <v>862.48871999999994</v>
      </c>
      <c r="I44" s="92"/>
    </row>
    <row r="45" spans="1:10">
      <c r="A45" s="5"/>
      <c r="B45" s="48" t="s">
        <v>2</v>
      </c>
      <c r="C45" s="48"/>
      <c r="D45" s="48"/>
      <c r="E45" s="48"/>
      <c r="F45" s="48"/>
      <c r="G45" s="9">
        <v>0</v>
      </c>
      <c r="H45" s="10">
        <v>0</v>
      </c>
      <c r="I45" s="92"/>
    </row>
    <row r="46" spans="1:10">
      <c r="A46" s="5"/>
      <c r="B46" s="48" t="s">
        <v>3</v>
      </c>
      <c r="C46" s="48"/>
      <c r="D46" s="48"/>
      <c r="E46" s="48"/>
      <c r="F46" s="48"/>
      <c r="G46" s="10">
        <v>2753.8</v>
      </c>
      <c r="H46" s="10">
        <v>862.48871999999994</v>
      </c>
      <c r="I46" s="92"/>
    </row>
    <row r="47" spans="1:10">
      <c r="A47" s="5"/>
      <c r="B47" s="48" t="s">
        <v>4</v>
      </c>
      <c r="C47" s="48"/>
      <c r="D47" s="48"/>
      <c r="E47" s="48"/>
      <c r="F47" s="48"/>
      <c r="G47" s="9">
        <v>0</v>
      </c>
      <c r="H47" s="9">
        <v>0</v>
      </c>
      <c r="I47" s="93"/>
    </row>
    <row r="48" spans="1:10" ht="66.75" customHeight="1">
      <c r="A48" s="5"/>
      <c r="B48" s="49" t="s">
        <v>14</v>
      </c>
      <c r="C48" s="49"/>
      <c r="D48" s="49"/>
      <c r="E48" s="49"/>
      <c r="F48" s="49"/>
      <c r="G48" s="11" t="s">
        <v>6</v>
      </c>
      <c r="H48" s="11" t="s">
        <v>6</v>
      </c>
      <c r="I48" s="54"/>
    </row>
    <row r="49" spans="1:10">
      <c r="A49" s="5"/>
      <c r="B49" s="56" t="s">
        <v>1</v>
      </c>
      <c r="C49" s="56"/>
      <c r="D49" s="56"/>
      <c r="E49" s="56"/>
      <c r="F49" s="56"/>
      <c r="G49" s="8">
        <f>G50+G51+G52</f>
        <v>0</v>
      </c>
      <c r="H49" s="8">
        <f>H50+H51+H52</f>
        <v>0</v>
      </c>
      <c r="I49" s="54"/>
    </row>
    <row r="50" spans="1:10">
      <c r="A50" s="5"/>
      <c r="B50" s="48" t="s">
        <v>2</v>
      </c>
      <c r="C50" s="48"/>
      <c r="D50" s="48"/>
      <c r="E50" s="48"/>
      <c r="F50" s="48"/>
      <c r="G50" s="9">
        <v>0</v>
      </c>
      <c r="H50" s="10">
        <v>0</v>
      </c>
      <c r="I50" s="54"/>
    </row>
    <row r="51" spans="1:10">
      <c r="A51" s="5"/>
      <c r="B51" s="48" t="s">
        <v>3</v>
      </c>
      <c r="C51" s="48"/>
      <c r="D51" s="48"/>
      <c r="E51" s="48"/>
      <c r="F51" s="48"/>
      <c r="G51" s="9">
        <v>0</v>
      </c>
      <c r="H51" s="10">
        <v>0</v>
      </c>
      <c r="I51" s="54"/>
    </row>
    <row r="52" spans="1:10">
      <c r="A52" s="13"/>
      <c r="B52" s="48" t="s">
        <v>4</v>
      </c>
      <c r="C52" s="48"/>
      <c r="D52" s="48"/>
      <c r="E52" s="48"/>
      <c r="F52" s="48"/>
      <c r="G52" s="9">
        <v>0</v>
      </c>
      <c r="H52" s="10">
        <v>0</v>
      </c>
      <c r="I52" s="54"/>
    </row>
    <row r="53" spans="1:10" ht="33.75" customHeight="1">
      <c r="A53" s="14" t="s">
        <v>28</v>
      </c>
      <c r="B53" s="99" t="s">
        <v>72</v>
      </c>
      <c r="C53" s="99"/>
      <c r="D53" s="99"/>
      <c r="E53" s="99"/>
      <c r="F53" s="99"/>
      <c r="G53" s="99"/>
      <c r="H53" s="99"/>
      <c r="I53" s="54"/>
    </row>
    <row r="54" spans="1:10">
      <c r="A54" s="15"/>
      <c r="B54" s="60" t="s">
        <v>1</v>
      </c>
      <c r="C54" s="60"/>
      <c r="D54" s="60"/>
      <c r="E54" s="60"/>
      <c r="F54" s="60"/>
      <c r="G54" s="16">
        <f>G55+G56+G57</f>
        <v>126</v>
      </c>
      <c r="H54" s="16">
        <f>H55+H56+H57</f>
        <v>12.499789999999999</v>
      </c>
      <c r="I54" s="54"/>
      <c r="J54" s="38"/>
    </row>
    <row r="55" spans="1:10">
      <c r="A55" s="15"/>
      <c r="B55" s="60" t="s">
        <v>2</v>
      </c>
      <c r="C55" s="60"/>
      <c r="D55" s="60"/>
      <c r="E55" s="60"/>
      <c r="F55" s="60"/>
      <c r="G55" s="16">
        <f t="shared" ref="G55:H57" si="3">G60+G65+G70+G75+G80+G85+G90</f>
        <v>0</v>
      </c>
      <c r="H55" s="16">
        <f t="shared" si="3"/>
        <v>0</v>
      </c>
      <c r="I55" s="54"/>
      <c r="J55" s="38"/>
    </row>
    <row r="56" spans="1:10">
      <c r="A56" s="15"/>
      <c r="B56" s="60" t="s">
        <v>3</v>
      </c>
      <c r="C56" s="60"/>
      <c r="D56" s="60"/>
      <c r="E56" s="60"/>
      <c r="F56" s="60"/>
      <c r="G56" s="16">
        <f>G61+G66+G71+G76+G81+G86+G91</f>
        <v>1</v>
      </c>
      <c r="H56" s="16">
        <f t="shared" si="3"/>
        <v>1</v>
      </c>
      <c r="I56" s="54"/>
      <c r="J56" s="38"/>
    </row>
    <row r="57" spans="1:10">
      <c r="A57" s="15"/>
      <c r="B57" s="60" t="s">
        <v>4</v>
      </c>
      <c r="C57" s="60"/>
      <c r="D57" s="60"/>
      <c r="E57" s="60"/>
      <c r="F57" s="60"/>
      <c r="G57" s="16">
        <f t="shared" si="3"/>
        <v>125</v>
      </c>
      <c r="H57" s="16">
        <f t="shared" si="3"/>
        <v>11.499789999999999</v>
      </c>
      <c r="I57" s="54"/>
      <c r="J57" s="38"/>
    </row>
    <row r="58" spans="1:10" ht="28.5" customHeight="1">
      <c r="A58" s="15"/>
      <c r="B58" s="66" t="s">
        <v>16</v>
      </c>
      <c r="C58" s="66"/>
      <c r="D58" s="66"/>
      <c r="E58" s="66"/>
      <c r="F58" s="66"/>
      <c r="G58" s="11" t="s">
        <v>6</v>
      </c>
      <c r="H58" s="11" t="s">
        <v>6</v>
      </c>
      <c r="I58" s="88" t="s">
        <v>87</v>
      </c>
    </row>
    <row r="59" spans="1:10">
      <c r="A59" s="15"/>
      <c r="B59" s="56" t="s">
        <v>1</v>
      </c>
      <c r="C59" s="56"/>
      <c r="D59" s="56"/>
      <c r="E59" s="56"/>
      <c r="F59" s="56"/>
      <c r="G59" s="17">
        <f>SUM(G60:G62)</f>
        <v>60</v>
      </c>
      <c r="H59" s="17">
        <f t="shared" ref="H59" si="4">SUM(H60:H62)</f>
        <v>2.97</v>
      </c>
      <c r="I59" s="89"/>
    </row>
    <row r="60" spans="1:10">
      <c r="A60" s="15"/>
      <c r="B60" s="48" t="s">
        <v>2</v>
      </c>
      <c r="C60" s="48"/>
      <c r="D60" s="48"/>
      <c r="E60" s="48"/>
      <c r="F60" s="48"/>
      <c r="G60" s="18">
        <v>0</v>
      </c>
      <c r="H60" s="18">
        <v>0</v>
      </c>
      <c r="I60" s="89"/>
    </row>
    <row r="61" spans="1:10">
      <c r="A61" s="15"/>
      <c r="B61" s="48" t="s">
        <v>3</v>
      </c>
      <c r="C61" s="48"/>
      <c r="D61" s="48"/>
      <c r="E61" s="48"/>
      <c r="F61" s="48"/>
      <c r="G61" s="18">
        <v>0</v>
      </c>
      <c r="H61" s="18">
        <v>0</v>
      </c>
      <c r="I61" s="89"/>
    </row>
    <row r="62" spans="1:10">
      <c r="A62" s="15"/>
      <c r="B62" s="48" t="s">
        <v>4</v>
      </c>
      <c r="C62" s="48"/>
      <c r="D62" s="48"/>
      <c r="E62" s="48"/>
      <c r="F62" s="48"/>
      <c r="G62" s="18">
        <v>60</v>
      </c>
      <c r="H62" s="18">
        <v>2.97</v>
      </c>
      <c r="I62" s="90"/>
    </row>
    <row r="63" spans="1:10" ht="27.75" customHeight="1">
      <c r="A63" s="15"/>
      <c r="B63" s="49" t="s">
        <v>17</v>
      </c>
      <c r="C63" s="49"/>
      <c r="D63" s="49"/>
      <c r="E63" s="49"/>
      <c r="F63" s="49"/>
      <c r="G63" s="11" t="s">
        <v>6</v>
      </c>
      <c r="H63" s="11" t="s">
        <v>6</v>
      </c>
      <c r="I63" s="54"/>
    </row>
    <row r="64" spans="1:10">
      <c r="A64" s="15"/>
      <c r="B64" s="56" t="s">
        <v>1</v>
      </c>
      <c r="C64" s="56"/>
      <c r="D64" s="56"/>
      <c r="E64" s="56"/>
      <c r="F64" s="56"/>
      <c r="G64" s="17">
        <f>SUM(G65:G67)</f>
        <v>0</v>
      </c>
      <c r="H64" s="17">
        <f t="shared" ref="H64" si="5">SUM(H65:H67)</f>
        <v>0</v>
      </c>
      <c r="I64" s="54"/>
    </row>
    <row r="65" spans="1:9">
      <c r="A65" s="15"/>
      <c r="B65" s="48" t="s">
        <v>2</v>
      </c>
      <c r="C65" s="48"/>
      <c r="D65" s="48"/>
      <c r="E65" s="48"/>
      <c r="F65" s="48"/>
      <c r="G65" s="18">
        <v>0</v>
      </c>
      <c r="H65" s="18">
        <v>0</v>
      </c>
      <c r="I65" s="54"/>
    </row>
    <row r="66" spans="1:9">
      <c r="A66" s="15"/>
      <c r="B66" s="48" t="s">
        <v>3</v>
      </c>
      <c r="C66" s="48"/>
      <c r="D66" s="48"/>
      <c r="E66" s="48"/>
      <c r="F66" s="48"/>
      <c r="G66" s="18">
        <v>0</v>
      </c>
      <c r="H66" s="18">
        <v>0</v>
      </c>
      <c r="I66" s="54"/>
    </row>
    <row r="67" spans="1:9">
      <c r="A67" s="15"/>
      <c r="B67" s="48" t="s">
        <v>4</v>
      </c>
      <c r="C67" s="48"/>
      <c r="D67" s="48"/>
      <c r="E67" s="48"/>
      <c r="F67" s="48"/>
      <c r="G67" s="18">
        <v>0</v>
      </c>
      <c r="H67" s="18">
        <v>0</v>
      </c>
      <c r="I67" s="54"/>
    </row>
    <row r="68" spans="1:9" ht="45" customHeight="1">
      <c r="A68" s="15"/>
      <c r="B68" s="49" t="s">
        <v>18</v>
      </c>
      <c r="C68" s="49"/>
      <c r="D68" s="49"/>
      <c r="E68" s="49"/>
      <c r="F68" s="49"/>
      <c r="G68" s="11" t="s">
        <v>6</v>
      </c>
      <c r="H68" s="11" t="s">
        <v>6</v>
      </c>
      <c r="I68" s="88"/>
    </row>
    <row r="69" spans="1:9">
      <c r="A69" s="15"/>
      <c r="B69" s="56" t="s">
        <v>1</v>
      </c>
      <c r="C69" s="56"/>
      <c r="D69" s="56"/>
      <c r="E69" s="56"/>
      <c r="F69" s="56"/>
      <c r="G69" s="17">
        <f>SUM(G70:G72)</f>
        <v>45</v>
      </c>
      <c r="H69" s="17">
        <f t="shared" ref="H69" si="6">SUM(H70:H72)</f>
        <v>0</v>
      </c>
      <c r="I69" s="89"/>
    </row>
    <row r="70" spans="1:9">
      <c r="A70" s="15"/>
      <c r="B70" s="48" t="s">
        <v>2</v>
      </c>
      <c r="C70" s="48"/>
      <c r="D70" s="48"/>
      <c r="E70" s="48"/>
      <c r="F70" s="48"/>
      <c r="G70" s="18">
        <v>0</v>
      </c>
      <c r="H70" s="18">
        <v>0</v>
      </c>
      <c r="I70" s="89"/>
    </row>
    <row r="71" spans="1:9">
      <c r="A71" s="15"/>
      <c r="B71" s="48" t="s">
        <v>3</v>
      </c>
      <c r="C71" s="48"/>
      <c r="D71" s="48"/>
      <c r="E71" s="48"/>
      <c r="F71" s="48"/>
      <c r="G71" s="18">
        <v>0</v>
      </c>
      <c r="H71" s="18">
        <v>0</v>
      </c>
      <c r="I71" s="89"/>
    </row>
    <row r="72" spans="1:9">
      <c r="A72" s="15"/>
      <c r="B72" s="48" t="s">
        <v>4</v>
      </c>
      <c r="C72" s="48"/>
      <c r="D72" s="48"/>
      <c r="E72" s="48"/>
      <c r="F72" s="48"/>
      <c r="G72" s="18">
        <v>45</v>
      </c>
      <c r="H72" s="18">
        <v>0</v>
      </c>
      <c r="I72" s="90"/>
    </row>
    <row r="73" spans="1:9" ht="42" customHeight="1">
      <c r="A73" s="15"/>
      <c r="B73" s="49" t="s">
        <v>19</v>
      </c>
      <c r="C73" s="49"/>
      <c r="D73" s="49"/>
      <c r="E73" s="49"/>
      <c r="F73" s="49"/>
      <c r="G73" s="11" t="s">
        <v>6</v>
      </c>
      <c r="H73" s="11" t="s">
        <v>6</v>
      </c>
      <c r="I73" s="85" t="s">
        <v>88</v>
      </c>
    </row>
    <row r="74" spans="1:9">
      <c r="A74" s="15"/>
      <c r="B74" s="56" t="s">
        <v>1</v>
      </c>
      <c r="C74" s="56"/>
      <c r="D74" s="56"/>
      <c r="E74" s="56"/>
      <c r="F74" s="56"/>
      <c r="G74" s="17">
        <f>SUM(G75:G77)</f>
        <v>5.3</v>
      </c>
      <c r="H74" s="17">
        <f t="shared" ref="H74" si="7">SUM(H75:H77)</f>
        <v>5.3</v>
      </c>
      <c r="I74" s="86"/>
    </row>
    <row r="75" spans="1:9">
      <c r="A75" s="15"/>
      <c r="B75" s="48" t="s">
        <v>2</v>
      </c>
      <c r="C75" s="48"/>
      <c r="D75" s="48"/>
      <c r="E75" s="48"/>
      <c r="F75" s="48"/>
      <c r="G75" s="18">
        <v>0</v>
      </c>
      <c r="H75" s="18">
        <v>0</v>
      </c>
      <c r="I75" s="86"/>
    </row>
    <row r="76" spans="1:9">
      <c r="A76" s="15"/>
      <c r="B76" s="48" t="s">
        <v>3</v>
      </c>
      <c r="C76" s="48"/>
      <c r="D76" s="48"/>
      <c r="E76" s="48"/>
      <c r="F76" s="48"/>
      <c r="G76" s="18">
        <v>0</v>
      </c>
      <c r="H76" s="18">
        <v>0</v>
      </c>
      <c r="I76" s="86"/>
    </row>
    <row r="77" spans="1:9">
      <c r="A77" s="15"/>
      <c r="B77" s="48" t="s">
        <v>4</v>
      </c>
      <c r="C77" s="48"/>
      <c r="D77" s="48"/>
      <c r="E77" s="48"/>
      <c r="F77" s="48"/>
      <c r="G77" s="18">
        <v>5.3</v>
      </c>
      <c r="H77" s="18">
        <v>5.3</v>
      </c>
      <c r="I77" s="87"/>
    </row>
    <row r="78" spans="1:9" ht="29.25" customHeight="1">
      <c r="A78" s="15"/>
      <c r="B78" s="49" t="s">
        <v>20</v>
      </c>
      <c r="C78" s="49"/>
      <c r="D78" s="49"/>
      <c r="E78" s="49"/>
      <c r="F78" s="49"/>
      <c r="G78" s="12" t="s">
        <v>6</v>
      </c>
      <c r="H78" s="12" t="s">
        <v>6</v>
      </c>
      <c r="I78" s="57" t="s">
        <v>89</v>
      </c>
    </row>
    <row r="79" spans="1:9">
      <c r="A79" s="46"/>
      <c r="B79" s="56" t="s">
        <v>1</v>
      </c>
      <c r="C79" s="56"/>
      <c r="D79" s="56"/>
      <c r="E79" s="56"/>
      <c r="F79" s="56"/>
      <c r="G79" s="17">
        <f>SUM(G80:G82)</f>
        <v>10.7</v>
      </c>
      <c r="H79" s="17">
        <f t="shared" ref="H79" si="8">SUM(H80:H82)</f>
        <v>4.2297899999999995</v>
      </c>
      <c r="I79" s="58"/>
    </row>
    <row r="80" spans="1:9">
      <c r="A80" s="46"/>
      <c r="B80" s="48" t="s">
        <v>2</v>
      </c>
      <c r="C80" s="48"/>
      <c r="D80" s="48"/>
      <c r="E80" s="48"/>
      <c r="F80" s="48"/>
      <c r="G80" s="18">
        <v>0</v>
      </c>
      <c r="H80" s="18">
        <v>0</v>
      </c>
      <c r="I80" s="58"/>
    </row>
    <row r="81" spans="1:9">
      <c r="A81" s="46"/>
      <c r="B81" s="48" t="s">
        <v>3</v>
      </c>
      <c r="C81" s="48"/>
      <c r="D81" s="48"/>
      <c r="E81" s="48"/>
      <c r="F81" s="48"/>
      <c r="G81" s="18">
        <v>1</v>
      </c>
      <c r="H81" s="18">
        <v>1</v>
      </c>
      <c r="I81" s="58"/>
    </row>
    <row r="82" spans="1:9">
      <c r="A82" s="46"/>
      <c r="B82" s="48" t="s">
        <v>4</v>
      </c>
      <c r="C82" s="48"/>
      <c r="D82" s="48"/>
      <c r="E82" s="48"/>
      <c r="F82" s="48"/>
      <c r="G82" s="18">
        <v>9.6999999999999993</v>
      </c>
      <c r="H82" s="18">
        <v>3.2297899999999999</v>
      </c>
      <c r="I82" s="59"/>
    </row>
    <row r="83" spans="1:9" ht="40.5" customHeight="1">
      <c r="A83" s="46"/>
      <c r="B83" s="49" t="s">
        <v>21</v>
      </c>
      <c r="C83" s="49"/>
      <c r="D83" s="49"/>
      <c r="E83" s="49"/>
      <c r="F83" s="49"/>
      <c r="G83" s="11" t="s">
        <v>6</v>
      </c>
      <c r="H83" s="11" t="s">
        <v>6</v>
      </c>
      <c r="I83" s="67"/>
    </row>
    <row r="84" spans="1:9">
      <c r="A84" s="46"/>
      <c r="B84" s="56" t="s">
        <v>1</v>
      </c>
      <c r="C84" s="56"/>
      <c r="D84" s="56"/>
      <c r="E84" s="56"/>
      <c r="F84" s="56"/>
      <c r="G84" s="17">
        <f>SUM(G85:G87)</f>
        <v>5</v>
      </c>
      <c r="H84" s="17">
        <f t="shared" ref="H84" si="9">SUM(H85:H87)</f>
        <v>0</v>
      </c>
      <c r="I84" s="81"/>
    </row>
    <row r="85" spans="1:9">
      <c r="A85" s="46"/>
      <c r="B85" s="48" t="s">
        <v>2</v>
      </c>
      <c r="C85" s="48"/>
      <c r="D85" s="48"/>
      <c r="E85" s="48"/>
      <c r="F85" s="48"/>
      <c r="G85" s="18">
        <v>0</v>
      </c>
      <c r="H85" s="18">
        <v>0</v>
      </c>
      <c r="I85" s="81"/>
    </row>
    <row r="86" spans="1:9">
      <c r="A86" s="46"/>
      <c r="B86" s="48" t="s">
        <v>3</v>
      </c>
      <c r="C86" s="48"/>
      <c r="D86" s="48"/>
      <c r="E86" s="48"/>
      <c r="F86" s="48"/>
      <c r="G86" s="18">
        <v>0</v>
      </c>
      <c r="H86" s="18">
        <v>0</v>
      </c>
      <c r="I86" s="81"/>
    </row>
    <row r="87" spans="1:9">
      <c r="A87" s="46"/>
      <c r="B87" s="48" t="s">
        <v>4</v>
      </c>
      <c r="C87" s="48"/>
      <c r="D87" s="48"/>
      <c r="E87" s="48"/>
      <c r="F87" s="48"/>
      <c r="G87" s="18">
        <v>5</v>
      </c>
      <c r="H87" s="18">
        <v>0</v>
      </c>
      <c r="I87" s="81"/>
    </row>
    <row r="88" spans="1:9" ht="28.5" customHeight="1">
      <c r="A88" s="46"/>
      <c r="B88" s="76" t="s">
        <v>22</v>
      </c>
      <c r="C88" s="77"/>
      <c r="D88" s="77"/>
      <c r="E88" s="77"/>
      <c r="F88" s="78"/>
      <c r="G88" s="18"/>
      <c r="H88" s="18"/>
      <c r="I88" s="82"/>
    </row>
    <row r="89" spans="1:9">
      <c r="A89" s="46"/>
      <c r="B89" s="56" t="s">
        <v>1</v>
      </c>
      <c r="C89" s="56"/>
      <c r="D89" s="56"/>
      <c r="E89" s="56"/>
      <c r="F89" s="56"/>
      <c r="G89" s="18">
        <f>G90+G91+G92</f>
        <v>0</v>
      </c>
      <c r="H89" s="18">
        <f>H90+H91+H92</f>
        <v>0</v>
      </c>
      <c r="I89" s="83"/>
    </row>
    <row r="90" spans="1:9">
      <c r="A90" s="15"/>
      <c r="B90" s="48" t="s">
        <v>2</v>
      </c>
      <c r="C90" s="48"/>
      <c r="D90" s="48"/>
      <c r="E90" s="48"/>
      <c r="F90" s="48"/>
      <c r="G90" s="18">
        <v>0</v>
      </c>
      <c r="H90" s="18">
        <v>0</v>
      </c>
      <c r="I90" s="83"/>
    </row>
    <row r="91" spans="1:9">
      <c r="A91" s="15"/>
      <c r="B91" s="48" t="s">
        <v>3</v>
      </c>
      <c r="C91" s="48"/>
      <c r="D91" s="48"/>
      <c r="E91" s="48"/>
      <c r="F91" s="48"/>
      <c r="G91" s="18">
        <v>0</v>
      </c>
      <c r="H91" s="18">
        <v>0</v>
      </c>
      <c r="I91" s="83"/>
    </row>
    <row r="92" spans="1:9">
      <c r="A92" s="15"/>
      <c r="B92" s="48" t="s">
        <v>4</v>
      </c>
      <c r="C92" s="48"/>
      <c r="D92" s="48"/>
      <c r="E92" s="48"/>
      <c r="F92" s="48"/>
      <c r="G92" s="18">
        <v>0</v>
      </c>
      <c r="H92" s="18">
        <v>0</v>
      </c>
      <c r="I92" s="84"/>
    </row>
    <row r="93" spans="1:9" ht="24.75" customHeight="1">
      <c r="A93" s="14" t="s">
        <v>15</v>
      </c>
      <c r="B93" s="99" t="s">
        <v>70</v>
      </c>
      <c r="C93" s="99"/>
      <c r="D93" s="99"/>
      <c r="E93" s="99"/>
      <c r="F93" s="99"/>
      <c r="G93" s="99"/>
      <c r="H93" s="99"/>
      <c r="I93" s="54"/>
    </row>
    <row r="94" spans="1:9">
      <c r="A94" s="5"/>
      <c r="B94" s="60" t="s">
        <v>1</v>
      </c>
      <c r="C94" s="60"/>
      <c r="D94" s="60"/>
      <c r="E94" s="60"/>
      <c r="F94" s="60"/>
      <c r="G94" s="16">
        <f>G95+G96+G97</f>
        <v>41706.160000000003</v>
      </c>
      <c r="H94" s="16">
        <f>H95+H96+H97</f>
        <v>9065.1022100000009</v>
      </c>
      <c r="I94" s="54"/>
    </row>
    <row r="95" spans="1:9">
      <c r="A95" s="5"/>
      <c r="B95" s="66" t="s">
        <v>2</v>
      </c>
      <c r="C95" s="66"/>
      <c r="D95" s="66"/>
      <c r="E95" s="66"/>
      <c r="F95" s="66"/>
      <c r="G95" s="16">
        <f>G100+G105+G110+G115</f>
        <v>100</v>
      </c>
      <c r="H95" s="16">
        <f t="shared" ref="H95:H97" si="10">H100+H105+H110+H115</f>
        <v>100</v>
      </c>
      <c r="I95" s="54"/>
    </row>
    <row r="96" spans="1:9">
      <c r="A96" s="5"/>
      <c r="B96" s="66" t="s">
        <v>3</v>
      </c>
      <c r="C96" s="66"/>
      <c r="D96" s="66"/>
      <c r="E96" s="66"/>
      <c r="F96" s="66"/>
      <c r="G96" s="20">
        <f>G101+G106+G111+G116</f>
        <v>15684.16</v>
      </c>
      <c r="H96" s="20">
        <f t="shared" si="10"/>
        <v>3734.2268200000003</v>
      </c>
      <c r="I96" s="54"/>
    </row>
    <row r="97" spans="1:10">
      <c r="A97" s="5"/>
      <c r="B97" s="66" t="s">
        <v>4</v>
      </c>
      <c r="C97" s="66"/>
      <c r="D97" s="66"/>
      <c r="E97" s="66"/>
      <c r="F97" s="66"/>
      <c r="G97" s="20">
        <f>G102+G107+G112+G117</f>
        <v>25922</v>
      </c>
      <c r="H97" s="20">
        <f t="shared" si="10"/>
        <v>5230.8753900000002</v>
      </c>
      <c r="I97" s="54"/>
      <c r="J97" s="38"/>
    </row>
    <row r="98" spans="1:10" ht="60" customHeight="1">
      <c r="A98" s="5"/>
      <c r="B98" s="49" t="s">
        <v>24</v>
      </c>
      <c r="C98" s="49"/>
      <c r="D98" s="49"/>
      <c r="E98" s="49"/>
      <c r="F98" s="49"/>
      <c r="G98" s="11" t="s">
        <v>6</v>
      </c>
      <c r="H98" s="11" t="s">
        <v>6</v>
      </c>
      <c r="I98" s="57" t="s">
        <v>90</v>
      </c>
    </row>
    <row r="99" spans="1:10">
      <c r="A99" s="5"/>
      <c r="B99" s="56" t="s">
        <v>1</v>
      </c>
      <c r="C99" s="56"/>
      <c r="D99" s="56"/>
      <c r="E99" s="56"/>
      <c r="F99" s="56"/>
      <c r="G99" s="21">
        <f>SUM(G100:G102)</f>
        <v>13022.71</v>
      </c>
      <c r="H99" s="21">
        <f t="shared" ref="H99" si="11">SUM(H100:H102)</f>
        <v>2638.1918999999998</v>
      </c>
      <c r="I99" s="58"/>
      <c r="J99" s="38"/>
    </row>
    <row r="100" spans="1:10">
      <c r="A100" s="5"/>
      <c r="B100" s="48" t="s">
        <v>2</v>
      </c>
      <c r="C100" s="48"/>
      <c r="D100" s="48"/>
      <c r="E100" s="48"/>
      <c r="F100" s="48"/>
      <c r="G100" s="22">
        <v>100</v>
      </c>
      <c r="H100" s="22">
        <v>100</v>
      </c>
      <c r="I100" s="58"/>
      <c r="J100" s="38"/>
    </row>
    <row r="101" spans="1:10">
      <c r="A101" s="5"/>
      <c r="B101" s="48" t="s">
        <v>3</v>
      </c>
      <c r="C101" s="48"/>
      <c r="D101" s="48"/>
      <c r="E101" s="48"/>
      <c r="F101" s="48"/>
      <c r="G101" s="22">
        <v>4966.26</v>
      </c>
      <c r="H101" s="22">
        <v>1222.39915</v>
      </c>
      <c r="I101" s="58"/>
      <c r="J101" s="38"/>
    </row>
    <row r="102" spans="1:10">
      <c r="A102" s="5"/>
      <c r="B102" s="48" t="s">
        <v>4</v>
      </c>
      <c r="C102" s="48"/>
      <c r="D102" s="48"/>
      <c r="E102" s="48"/>
      <c r="F102" s="48"/>
      <c r="G102" s="22">
        <v>7956.45</v>
      </c>
      <c r="H102" s="22">
        <v>1315.7927500000001</v>
      </c>
      <c r="I102" s="59"/>
      <c r="J102" s="38"/>
    </row>
    <row r="103" spans="1:10" ht="58.5" customHeight="1">
      <c r="A103" s="5"/>
      <c r="B103" s="76" t="s">
        <v>25</v>
      </c>
      <c r="C103" s="77"/>
      <c r="D103" s="77"/>
      <c r="E103" s="77"/>
      <c r="F103" s="78"/>
      <c r="G103" s="11" t="s">
        <v>6</v>
      </c>
      <c r="H103" s="11" t="s">
        <v>6</v>
      </c>
      <c r="I103" s="57" t="s">
        <v>91</v>
      </c>
    </row>
    <row r="104" spans="1:10">
      <c r="A104" s="5"/>
      <c r="B104" s="56" t="s">
        <v>1</v>
      </c>
      <c r="C104" s="56"/>
      <c r="D104" s="56"/>
      <c r="E104" s="56"/>
      <c r="F104" s="56"/>
      <c r="G104" s="21">
        <f>SUM(G105:G107)</f>
        <v>14796.08</v>
      </c>
      <c r="H104" s="21">
        <f>SUM(H105:H107)</f>
        <v>3196.2371699999999</v>
      </c>
      <c r="I104" s="79"/>
      <c r="J104" s="38"/>
    </row>
    <row r="105" spans="1:10">
      <c r="A105" s="5"/>
      <c r="B105" s="48" t="s">
        <v>2</v>
      </c>
      <c r="C105" s="48"/>
      <c r="D105" s="48"/>
      <c r="E105" s="48"/>
      <c r="F105" s="48"/>
      <c r="G105" s="22">
        <v>0</v>
      </c>
      <c r="H105" s="22">
        <v>0</v>
      </c>
      <c r="I105" s="79"/>
      <c r="J105" s="38"/>
    </row>
    <row r="106" spans="1:10">
      <c r="A106" s="5"/>
      <c r="B106" s="48" t="s">
        <v>3</v>
      </c>
      <c r="C106" s="48"/>
      <c r="D106" s="48"/>
      <c r="E106" s="48"/>
      <c r="F106" s="48"/>
      <c r="G106" s="22">
        <v>7399.1</v>
      </c>
      <c r="H106" s="22">
        <v>1663.20885</v>
      </c>
      <c r="I106" s="79"/>
      <c r="J106" s="38"/>
    </row>
    <row r="107" spans="1:10">
      <c r="A107" s="5"/>
      <c r="B107" s="48" t="s">
        <v>4</v>
      </c>
      <c r="C107" s="48"/>
      <c r="D107" s="48"/>
      <c r="E107" s="48"/>
      <c r="F107" s="48"/>
      <c r="G107" s="22">
        <v>7396.98</v>
      </c>
      <c r="H107" s="22">
        <v>1533.0283199999999</v>
      </c>
      <c r="I107" s="80"/>
      <c r="J107" s="38"/>
    </row>
    <row r="108" spans="1:10" ht="30.75" customHeight="1">
      <c r="A108" s="5"/>
      <c r="B108" s="76" t="s">
        <v>26</v>
      </c>
      <c r="C108" s="77"/>
      <c r="D108" s="77"/>
      <c r="E108" s="77"/>
      <c r="F108" s="78"/>
      <c r="G108" s="11" t="s">
        <v>6</v>
      </c>
      <c r="H108" s="11" t="s">
        <v>6</v>
      </c>
      <c r="I108" s="57" t="s">
        <v>92</v>
      </c>
    </row>
    <row r="109" spans="1:10">
      <c r="A109" s="5"/>
      <c r="B109" s="56" t="s">
        <v>1</v>
      </c>
      <c r="C109" s="56"/>
      <c r="D109" s="56"/>
      <c r="E109" s="56"/>
      <c r="F109" s="56"/>
      <c r="G109" s="21">
        <f>SUM(G110:G112)</f>
        <v>3206.2699999999995</v>
      </c>
      <c r="H109" s="21">
        <f t="shared" ref="H109" si="12">SUM(H110:H112)</f>
        <v>718.45061999999996</v>
      </c>
      <c r="I109" s="79"/>
    </row>
    <row r="110" spans="1:10">
      <c r="A110" s="5"/>
      <c r="B110" s="48" t="s">
        <v>2</v>
      </c>
      <c r="C110" s="48"/>
      <c r="D110" s="48"/>
      <c r="E110" s="48"/>
      <c r="F110" s="48"/>
      <c r="G110" s="22">
        <v>0</v>
      </c>
      <c r="H110" s="22">
        <v>0</v>
      </c>
      <c r="I110" s="79"/>
    </row>
    <row r="111" spans="1:10">
      <c r="A111" s="5"/>
      <c r="B111" s="48" t="s">
        <v>3</v>
      </c>
      <c r="C111" s="48"/>
      <c r="D111" s="48"/>
      <c r="E111" s="48"/>
      <c r="F111" s="48"/>
      <c r="G111" s="22">
        <v>714.8</v>
      </c>
      <c r="H111" s="22">
        <v>208.61882</v>
      </c>
      <c r="I111" s="79"/>
    </row>
    <row r="112" spans="1:10">
      <c r="A112" s="5"/>
      <c r="B112" s="48" t="s">
        <v>4</v>
      </c>
      <c r="C112" s="48"/>
      <c r="D112" s="48"/>
      <c r="E112" s="48"/>
      <c r="F112" s="48"/>
      <c r="G112" s="22">
        <v>2491.4699999999998</v>
      </c>
      <c r="H112" s="23">
        <v>509.83179999999999</v>
      </c>
      <c r="I112" s="80"/>
    </row>
    <row r="113" spans="1:10" ht="43.5" customHeight="1">
      <c r="A113" s="5"/>
      <c r="B113" s="76" t="s">
        <v>27</v>
      </c>
      <c r="C113" s="77"/>
      <c r="D113" s="77"/>
      <c r="E113" s="77"/>
      <c r="F113" s="78"/>
      <c r="G113" s="11" t="s">
        <v>6</v>
      </c>
      <c r="H113" s="11" t="s">
        <v>6</v>
      </c>
      <c r="I113" s="57" t="s">
        <v>95</v>
      </c>
    </row>
    <row r="114" spans="1:10">
      <c r="A114" s="5"/>
      <c r="B114" s="56" t="s">
        <v>1</v>
      </c>
      <c r="C114" s="56"/>
      <c r="D114" s="56"/>
      <c r="E114" s="56"/>
      <c r="F114" s="56"/>
      <c r="G114" s="21">
        <f>SUM(G115:G117)</f>
        <v>10681.1</v>
      </c>
      <c r="H114" s="21">
        <f t="shared" ref="H114" si="13">SUM(H115:H117)</f>
        <v>2512.2225200000003</v>
      </c>
      <c r="I114" s="79"/>
    </row>
    <row r="115" spans="1:10">
      <c r="A115" s="5"/>
      <c r="B115" s="48" t="s">
        <v>2</v>
      </c>
      <c r="C115" s="48"/>
      <c r="D115" s="48"/>
      <c r="E115" s="48"/>
      <c r="F115" s="48"/>
      <c r="G115" s="22">
        <v>0</v>
      </c>
      <c r="H115" s="22">
        <v>0</v>
      </c>
      <c r="I115" s="79"/>
    </row>
    <row r="116" spans="1:10">
      <c r="A116" s="5"/>
      <c r="B116" s="48" t="s">
        <v>3</v>
      </c>
      <c r="C116" s="48"/>
      <c r="D116" s="48"/>
      <c r="E116" s="48"/>
      <c r="F116" s="48"/>
      <c r="G116" s="22">
        <v>2604</v>
      </c>
      <c r="H116" s="22">
        <v>640</v>
      </c>
      <c r="I116" s="79"/>
    </row>
    <row r="117" spans="1:10">
      <c r="A117" s="13"/>
      <c r="B117" s="48" t="s">
        <v>4</v>
      </c>
      <c r="C117" s="48"/>
      <c r="D117" s="48"/>
      <c r="E117" s="48"/>
      <c r="F117" s="48"/>
      <c r="G117" s="22">
        <v>8077.1</v>
      </c>
      <c r="H117" s="22">
        <v>1872.22252</v>
      </c>
      <c r="I117" s="80"/>
    </row>
    <row r="118" spans="1:10" ht="45" customHeight="1">
      <c r="A118" s="14" t="s">
        <v>50</v>
      </c>
      <c r="B118" s="100" t="s">
        <v>69</v>
      </c>
      <c r="C118" s="101"/>
      <c r="D118" s="101"/>
      <c r="E118" s="101"/>
      <c r="F118" s="101"/>
      <c r="G118" s="101"/>
      <c r="H118" s="102"/>
      <c r="I118" s="64"/>
    </row>
    <row r="119" spans="1:10">
      <c r="A119" s="15"/>
      <c r="B119" s="60" t="s">
        <v>1</v>
      </c>
      <c r="C119" s="60"/>
      <c r="D119" s="60"/>
      <c r="E119" s="60"/>
      <c r="F119" s="60"/>
      <c r="G119" s="16">
        <f>G120+G121+G122</f>
        <v>59989.630819999998</v>
      </c>
      <c r="H119" s="16">
        <f>H120+H121+H122</f>
        <v>6490.7881899999993</v>
      </c>
      <c r="I119" s="64"/>
      <c r="J119" s="38"/>
    </row>
    <row r="120" spans="1:10">
      <c r="A120" s="15"/>
      <c r="B120" s="60" t="s">
        <v>2</v>
      </c>
      <c r="C120" s="60"/>
      <c r="D120" s="60"/>
      <c r="E120" s="60"/>
      <c r="F120" s="60"/>
      <c r="G120" s="16">
        <f t="shared" ref="G120:H122" si="14">G125+G130+G135+G140+G145+G150+G155+G160</f>
        <v>0</v>
      </c>
      <c r="H120" s="16">
        <f t="shared" si="14"/>
        <v>0</v>
      </c>
      <c r="I120" s="64"/>
    </row>
    <row r="121" spans="1:10">
      <c r="A121" s="15"/>
      <c r="B121" s="60" t="s">
        <v>3</v>
      </c>
      <c r="C121" s="60"/>
      <c r="D121" s="60"/>
      <c r="E121" s="60"/>
      <c r="F121" s="60"/>
      <c r="G121" s="16">
        <f>G126+G131+G136+G141+G146+G151+G156+G161</f>
        <v>50890</v>
      </c>
      <c r="H121" s="16">
        <f t="shared" si="14"/>
        <v>5090.1279999999997</v>
      </c>
      <c r="I121" s="64"/>
      <c r="J121" s="38"/>
    </row>
    <row r="122" spans="1:10">
      <c r="A122" s="15"/>
      <c r="B122" s="60" t="s">
        <v>4</v>
      </c>
      <c r="C122" s="60"/>
      <c r="D122" s="60"/>
      <c r="E122" s="60"/>
      <c r="F122" s="60"/>
      <c r="G122" s="16">
        <f t="shared" si="14"/>
        <v>9099.6308199999985</v>
      </c>
      <c r="H122" s="16">
        <f t="shared" si="14"/>
        <v>1400.6601900000001</v>
      </c>
      <c r="I122" s="64"/>
      <c r="J122" s="38"/>
    </row>
    <row r="123" spans="1:10" ht="42.75" customHeight="1">
      <c r="A123" s="15"/>
      <c r="B123" s="49" t="s">
        <v>29</v>
      </c>
      <c r="C123" s="49"/>
      <c r="D123" s="49"/>
      <c r="E123" s="49"/>
      <c r="F123" s="49"/>
      <c r="G123" s="24" t="s">
        <v>6</v>
      </c>
      <c r="H123" s="24" t="s">
        <v>6</v>
      </c>
      <c r="I123" s="72"/>
    </row>
    <row r="124" spans="1:10">
      <c r="A124" s="15"/>
      <c r="B124" s="56" t="s">
        <v>1</v>
      </c>
      <c r="C124" s="56"/>
      <c r="D124" s="56"/>
      <c r="E124" s="56"/>
      <c r="F124" s="56"/>
      <c r="G124" s="17">
        <f>SUM(G125:G127)</f>
        <v>100</v>
      </c>
      <c r="H124" s="17">
        <f t="shared" ref="H124" si="15">SUM(H125:H127)</f>
        <v>0</v>
      </c>
      <c r="I124" s="73"/>
    </row>
    <row r="125" spans="1:10">
      <c r="A125" s="15"/>
      <c r="B125" s="48" t="s">
        <v>2</v>
      </c>
      <c r="C125" s="48"/>
      <c r="D125" s="48"/>
      <c r="E125" s="48"/>
      <c r="F125" s="48"/>
      <c r="G125" s="18">
        <v>0</v>
      </c>
      <c r="H125" s="18">
        <v>0</v>
      </c>
      <c r="I125" s="73"/>
    </row>
    <row r="126" spans="1:10">
      <c r="A126" s="15"/>
      <c r="B126" s="48" t="s">
        <v>3</v>
      </c>
      <c r="C126" s="48"/>
      <c r="D126" s="48"/>
      <c r="E126" s="48"/>
      <c r="F126" s="48"/>
      <c r="G126" s="18">
        <v>0</v>
      </c>
      <c r="H126" s="18">
        <v>0</v>
      </c>
      <c r="I126" s="73"/>
    </row>
    <row r="127" spans="1:10">
      <c r="A127" s="15"/>
      <c r="B127" s="48" t="s">
        <v>4</v>
      </c>
      <c r="C127" s="48"/>
      <c r="D127" s="48"/>
      <c r="E127" s="48"/>
      <c r="F127" s="48"/>
      <c r="G127" s="18">
        <v>100</v>
      </c>
      <c r="H127" s="18">
        <v>0</v>
      </c>
      <c r="I127" s="74"/>
    </row>
    <row r="128" spans="1:10" ht="31.5" customHeight="1">
      <c r="A128" s="15"/>
      <c r="B128" s="76" t="s">
        <v>30</v>
      </c>
      <c r="C128" s="77"/>
      <c r="D128" s="77"/>
      <c r="E128" s="77"/>
      <c r="F128" s="78"/>
      <c r="G128" s="25" t="s">
        <v>6</v>
      </c>
      <c r="H128" s="25" t="s">
        <v>6</v>
      </c>
      <c r="I128" s="72" t="s">
        <v>93</v>
      </c>
    </row>
    <row r="129" spans="1:9">
      <c r="A129" s="15"/>
      <c r="B129" s="56" t="s">
        <v>1</v>
      </c>
      <c r="C129" s="56"/>
      <c r="D129" s="56"/>
      <c r="E129" s="56"/>
      <c r="F129" s="56"/>
      <c r="G129" s="17">
        <f>SUM(G130:G132)</f>
        <v>57938.430820000001</v>
      </c>
      <c r="H129" s="17">
        <f t="shared" ref="H129" si="16">SUM(H130:H132)</f>
        <v>6194.4323699999995</v>
      </c>
      <c r="I129" s="73"/>
    </row>
    <row r="130" spans="1:9">
      <c r="A130" s="15"/>
      <c r="B130" s="48" t="s">
        <v>2</v>
      </c>
      <c r="C130" s="48"/>
      <c r="D130" s="48"/>
      <c r="E130" s="48"/>
      <c r="F130" s="48"/>
      <c r="G130" s="11">
        <v>0</v>
      </c>
      <c r="H130" s="18">
        <v>0</v>
      </c>
      <c r="I130" s="73"/>
    </row>
    <row r="131" spans="1:9">
      <c r="A131" s="15"/>
      <c r="B131" s="48" t="s">
        <v>3</v>
      </c>
      <c r="C131" s="48"/>
      <c r="D131" s="48"/>
      <c r="E131" s="48"/>
      <c r="F131" s="48"/>
      <c r="G131" s="18">
        <v>50779</v>
      </c>
      <c r="H131" s="18">
        <v>5090.1279999999997</v>
      </c>
      <c r="I131" s="73"/>
    </row>
    <row r="132" spans="1:9">
      <c r="A132" s="15"/>
      <c r="B132" s="48" t="s">
        <v>4</v>
      </c>
      <c r="C132" s="48"/>
      <c r="D132" s="48"/>
      <c r="E132" s="48"/>
      <c r="F132" s="48"/>
      <c r="G132" s="26">
        <v>7159.4308199999996</v>
      </c>
      <c r="H132" s="18">
        <v>1104.3043700000001</v>
      </c>
      <c r="I132" s="74"/>
    </row>
    <row r="133" spans="1:9" ht="26.25" customHeight="1">
      <c r="A133" s="15"/>
      <c r="B133" s="49" t="s">
        <v>31</v>
      </c>
      <c r="C133" s="49"/>
      <c r="D133" s="49"/>
      <c r="E133" s="49"/>
      <c r="F133" s="49"/>
      <c r="G133" s="11" t="s">
        <v>6</v>
      </c>
      <c r="H133" s="11" t="s">
        <v>6</v>
      </c>
      <c r="I133" s="75"/>
    </row>
    <row r="134" spans="1:9">
      <c r="A134" s="15"/>
      <c r="B134" s="56" t="s">
        <v>1</v>
      </c>
      <c r="C134" s="56"/>
      <c r="D134" s="56"/>
      <c r="E134" s="56"/>
      <c r="F134" s="56"/>
      <c r="G134" s="17">
        <f>SUM(G135:G137)</f>
        <v>0</v>
      </c>
      <c r="H134" s="17">
        <f t="shared" ref="H134" si="17">SUM(H135:H137)</f>
        <v>0</v>
      </c>
      <c r="I134" s="75"/>
    </row>
    <row r="135" spans="1:9">
      <c r="A135" s="15"/>
      <c r="B135" s="48" t="s">
        <v>2</v>
      </c>
      <c r="C135" s="48"/>
      <c r="D135" s="48"/>
      <c r="E135" s="48"/>
      <c r="F135" s="48"/>
      <c r="G135" s="18">
        <v>0</v>
      </c>
      <c r="H135" s="18">
        <v>0</v>
      </c>
      <c r="I135" s="75"/>
    </row>
    <row r="136" spans="1:9">
      <c r="A136" s="15"/>
      <c r="B136" s="48" t="s">
        <v>3</v>
      </c>
      <c r="C136" s="48"/>
      <c r="D136" s="48"/>
      <c r="E136" s="48"/>
      <c r="F136" s="48"/>
      <c r="G136" s="18">
        <v>0</v>
      </c>
      <c r="H136" s="18">
        <v>0</v>
      </c>
      <c r="I136" s="75"/>
    </row>
    <row r="137" spans="1:9">
      <c r="A137" s="15"/>
      <c r="B137" s="48" t="s">
        <v>4</v>
      </c>
      <c r="C137" s="48"/>
      <c r="D137" s="48"/>
      <c r="E137" s="48"/>
      <c r="F137" s="48"/>
      <c r="G137" s="18">
        <v>0</v>
      </c>
      <c r="H137" s="18">
        <v>0</v>
      </c>
      <c r="I137" s="75"/>
    </row>
    <row r="138" spans="1:9" ht="28.5" customHeight="1">
      <c r="A138" s="15"/>
      <c r="B138" s="49" t="s">
        <v>32</v>
      </c>
      <c r="C138" s="49"/>
      <c r="D138" s="49"/>
      <c r="E138" s="49"/>
      <c r="F138" s="49"/>
      <c r="G138" s="11" t="s">
        <v>6</v>
      </c>
      <c r="H138" s="11" t="s">
        <v>6</v>
      </c>
      <c r="I138" s="75"/>
    </row>
    <row r="139" spans="1:9">
      <c r="A139" s="15"/>
      <c r="B139" s="56" t="s">
        <v>1</v>
      </c>
      <c r="C139" s="56"/>
      <c r="D139" s="56"/>
      <c r="E139" s="56"/>
      <c r="F139" s="56"/>
      <c r="G139" s="17">
        <f>SUM(G140:G142)</f>
        <v>0</v>
      </c>
      <c r="H139" s="17">
        <f t="shared" ref="H139" si="18">SUM(H140:H142)</f>
        <v>0</v>
      </c>
      <c r="I139" s="75"/>
    </row>
    <row r="140" spans="1:9">
      <c r="A140" s="15"/>
      <c r="B140" s="48" t="s">
        <v>2</v>
      </c>
      <c r="C140" s="48"/>
      <c r="D140" s="48"/>
      <c r="E140" s="48"/>
      <c r="F140" s="48"/>
      <c r="G140" s="18">
        <v>0</v>
      </c>
      <c r="H140" s="18">
        <v>0</v>
      </c>
      <c r="I140" s="75"/>
    </row>
    <row r="141" spans="1:9">
      <c r="A141" s="15"/>
      <c r="B141" s="48" t="s">
        <v>3</v>
      </c>
      <c r="C141" s="48"/>
      <c r="D141" s="48"/>
      <c r="E141" s="48"/>
      <c r="F141" s="48"/>
      <c r="G141" s="18">
        <v>0</v>
      </c>
      <c r="H141" s="18">
        <v>0</v>
      </c>
      <c r="I141" s="75"/>
    </row>
    <row r="142" spans="1:9">
      <c r="A142" s="15"/>
      <c r="B142" s="48" t="s">
        <v>4</v>
      </c>
      <c r="C142" s="48"/>
      <c r="D142" s="48"/>
      <c r="E142" s="48"/>
      <c r="F142" s="48"/>
      <c r="G142" s="18">
        <v>0</v>
      </c>
      <c r="H142" s="18">
        <v>0</v>
      </c>
      <c r="I142" s="75"/>
    </row>
    <row r="143" spans="1:9" ht="28.5" customHeight="1">
      <c r="A143" s="15"/>
      <c r="B143" s="49" t="s">
        <v>33</v>
      </c>
      <c r="C143" s="68"/>
      <c r="D143" s="68"/>
      <c r="E143" s="68"/>
      <c r="F143" s="68"/>
      <c r="G143" s="11" t="s">
        <v>6</v>
      </c>
      <c r="H143" s="11" t="s">
        <v>6</v>
      </c>
      <c r="I143" s="75"/>
    </row>
    <row r="144" spans="1:9">
      <c r="A144" s="15"/>
      <c r="B144" s="56" t="s">
        <v>1</v>
      </c>
      <c r="C144" s="56"/>
      <c r="D144" s="56"/>
      <c r="E144" s="56"/>
      <c r="F144" s="56"/>
      <c r="G144" s="17">
        <f>SUM(G145:G147)</f>
        <v>0</v>
      </c>
      <c r="H144" s="17">
        <f t="shared" ref="H144" si="19">SUM(H145:H147)</f>
        <v>0</v>
      </c>
      <c r="I144" s="75"/>
    </row>
    <row r="145" spans="1:9">
      <c r="A145" s="15"/>
      <c r="B145" s="48" t="s">
        <v>2</v>
      </c>
      <c r="C145" s="48"/>
      <c r="D145" s="48"/>
      <c r="E145" s="48"/>
      <c r="F145" s="48"/>
      <c r="G145" s="18">
        <v>0</v>
      </c>
      <c r="H145" s="18">
        <v>0</v>
      </c>
      <c r="I145" s="75"/>
    </row>
    <row r="146" spans="1:9">
      <c r="A146" s="15"/>
      <c r="B146" s="48" t="s">
        <v>3</v>
      </c>
      <c r="C146" s="48"/>
      <c r="D146" s="48"/>
      <c r="E146" s="48"/>
      <c r="F146" s="48"/>
      <c r="G146" s="18">
        <v>0</v>
      </c>
      <c r="H146" s="18">
        <v>0</v>
      </c>
      <c r="I146" s="75"/>
    </row>
    <row r="147" spans="1:9">
      <c r="A147" s="15"/>
      <c r="B147" s="48" t="s">
        <v>4</v>
      </c>
      <c r="C147" s="48"/>
      <c r="D147" s="48"/>
      <c r="E147" s="48"/>
      <c r="F147" s="48"/>
      <c r="G147" s="18">
        <v>0</v>
      </c>
      <c r="H147" s="18">
        <v>0</v>
      </c>
      <c r="I147" s="75"/>
    </row>
    <row r="148" spans="1:9" ht="80.25" customHeight="1">
      <c r="A148" s="15"/>
      <c r="B148" s="49" t="s">
        <v>34</v>
      </c>
      <c r="C148" s="49"/>
      <c r="D148" s="49"/>
      <c r="E148" s="49"/>
      <c r="F148" s="49"/>
      <c r="G148" s="11" t="s">
        <v>6</v>
      </c>
      <c r="H148" s="11" t="s">
        <v>6</v>
      </c>
      <c r="I148" s="72"/>
    </row>
    <row r="149" spans="1:9">
      <c r="A149" s="15"/>
      <c r="B149" s="56" t="s">
        <v>1</v>
      </c>
      <c r="C149" s="56"/>
      <c r="D149" s="56"/>
      <c r="E149" s="56"/>
      <c r="F149" s="56"/>
      <c r="G149" s="17">
        <f>SUM(G150:G152)</f>
        <v>237.9</v>
      </c>
      <c r="H149" s="17">
        <f t="shared" ref="H149" si="20">SUM(H150:H152)</f>
        <v>0</v>
      </c>
      <c r="I149" s="73"/>
    </row>
    <row r="150" spans="1:9">
      <c r="A150" s="15"/>
      <c r="B150" s="48" t="s">
        <v>2</v>
      </c>
      <c r="C150" s="48"/>
      <c r="D150" s="48"/>
      <c r="E150" s="48"/>
      <c r="F150" s="48"/>
      <c r="G150" s="18">
        <v>0</v>
      </c>
      <c r="H150" s="18">
        <v>0</v>
      </c>
      <c r="I150" s="73"/>
    </row>
    <row r="151" spans="1:9">
      <c r="A151" s="15"/>
      <c r="B151" s="48" t="s">
        <v>3</v>
      </c>
      <c r="C151" s="48"/>
      <c r="D151" s="48"/>
      <c r="E151" s="48"/>
      <c r="F151" s="48"/>
      <c r="G151" s="18">
        <v>0</v>
      </c>
      <c r="H151" s="18">
        <v>0</v>
      </c>
      <c r="I151" s="73"/>
    </row>
    <row r="152" spans="1:9">
      <c r="A152" s="15"/>
      <c r="B152" s="48" t="s">
        <v>4</v>
      </c>
      <c r="C152" s="48"/>
      <c r="D152" s="48"/>
      <c r="E152" s="48"/>
      <c r="F152" s="48"/>
      <c r="G152" s="18">
        <v>237.9</v>
      </c>
      <c r="H152" s="18">
        <v>0</v>
      </c>
      <c r="I152" s="74"/>
    </row>
    <row r="153" spans="1:9" ht="29.25" customHeight="1">
      <c r="A153" s="15"/>
      <c r="B153" s="49" t="s">
        <v>35</v>
      </c>
      <c r="C153" s="49"/>
      <c r="D153" s="49"/>
      <c r="E153" s="49"/>
      <c r="F153" s="49"/>
      <c r="G153" s="11" t="s">
        <v>6</v>
      </c>
      <c r="H153" s="11" t="s">
        <v>6</v>
      </c>
      <c r="I153" s="72" t="s">
        <v>94</v>
      </c>
    </row>
    <row r="154" spans="1:9">
      <c r="A154" s="15"/>
      <c r="B154" s="56" t="s">
        <v>1</v>
      </c>
      <c r="C154" s="56"/>
      <c r="D154" s="56"/>
      <c r="E154" s="56"/>
      <c r="F154" s="56"/>
      <c r="G154" s="17">
        <f>SUM(G155:G157)</f>
        <v>1602.3</v>
      </c>
      <c r="H154" s="17">
        <f t="shared" ref="H154" si="21">SUM(H155:H157)</f>
        <v>296.35581999999999</v>
      </c>
      <c r="I154" s="73"/>
    </row>
    <row r="155" spans="1:9">
      <c r="A155" s="15"/>
      <c r="B155" s="48" t="s">
        <v>2</v>
      </c>
      <c r="C155" s="48"/>
      <c r="D155" s="48"/>
      <c r="E155" s="48"/>
      <c r="F155" s="48"/>
      <c r="G155" s="18">
        <v>0</v>
      </c>
      <c r="H155" s="18">
        <v>0</v>
      </c>
      <c r="I155" s="73"/>
    </row>
    <row r="156" spans="1:9">
      <c r="A156" s="15"/>
      <c r="B156" s="48" t="s">
        <v>3</v>
      </c>
      <c r="C156" s="48"/>
      <c r="D156" s="48"/>
      <c r="E156" s="48"/>
      <c r="F156" s="48"/>
      <c r="G156" s="18">
        <v>0</v>
      </c>
      <c r="H156" s="18">
        <v>0</v>
      </c>
      <c r="I156" s="73"/>
    </row>
    <row r="157" spans="1:9">
      <c r="A157" s="15"/>
      <c r="B157" s="48" t="s">
        <v>4</v>
      </c>
      <c r="C157" s="48"/>
      <c r="D157" s="48"/>
      <c r="E157" s="48"/>
      <c r="F157" s="48"/>
      <c r="G157" s="18">
        <v>1602.3</v>
      </c>
      <c r="H157" s="18">
        <v>296.35581999999999</v>
      </c>
      <c r="I157" s="74"/>
    </row>
    <row r="158" spans="1:9" ht="28.5" customHeight="1">
      <c r="A158" s="15"/>
      <c r="B158" s="49" t="s">
        <v>36</v>
      </c>
      <c r="C158" s="49"/>
      <c r="D158" s="49"/>
      <c r="E158" s="49"/>
      <c r="F158" s="49"/>
      <c r="G158" s="11" t="s">
        <v>6</v>
      </c>
      <c r="H158" s="11" t="s">
        <v>6</v>
      </c>
      <c r="I158" s="69"/>
    </row>
    <row r="159" spans="1:9">
      <c r="A159" s="15"/>
      <c r="B159" s="56" t="s">
        <v>1</v>
      </c>
      <c r="C159" s="56"/>
      <c r="D159" s="56"/>
      <c r="E159" s="56"/>
      <c r="F159" s="56"/>
      <c r="G159" s="17">
        <f>SUM(G160:G162)</f>
        <v>111</v>
      </c>
      <c r="H159" s="27">
        <f t="shared" ref="H159" si="22">SUM(H160:H162)</f>
        <v>0</v>
      </c>
      <c r="I159" s="70"/>
    </row>
    <row r="160" spans="1:9">
      <c r="A160" s="15"/>
      <c r="B160" s="48" t="s">
        <v>2</v>
      </c>
      <c r="C160" s="48"/>
      <c r="D160" s="48"/>
      <c r="E160" s="48"/>
      <c r="F160" s="48"/>
      <c r="G160" s="18">
        <v>0</v>
      </c>
      <c r="H160" s="18">
        <v>0</v>
      </c>
      <c r="I160" s="70"/>
    </row>
    <row r="161" spans="1:12">
      <c r="A161" s="15"/>
      <c r="B161" s="48" t="s">
        <v>3</v>
      </c>
      <c r="C161" s="48"/>
      <c r="D161" s="48"/>
      <c r="E161" s="48"/>
      <c r="F161" s="48"/>
      <c r="G161" s="18">
        <v>111</v>
      </c>
      <c r="H161" s="18">
        <v>0</v>
      </c>
      <c r="I161" s="70"/>
    </row>
    <row r="162" spans="1:12">
      <c r="A162" s="15"/>
      <c r="B162" s="48" t="s">
        <v>4</v>
      </c>
      <c r="C162" s="48"/>
      <c r="D162" s="48"/>
      <c r="E162" s="48"/>
      <c r="F162" s="48"/>
      <c r="G162" s="18">
        <v>0</v>
      </c>
      <c r="H162" s="18">
        <v>0</v>
      </c>
      <c r="I162" s="71"/>
    </row>
    <row r="163" spans="1:12" ht="31.5" customHeight="1">
      <c r="A163" s="42" t="s">
        <v>0</v>
      </c>
      <c r="B163" s="99" t="s">
        <v>68</v>
      </c>
      <c r="C163" s="99"/>
      <c r="D163" s="99"/>
      <c r="E163" s="99"/>
      <c r="F163" s="99"/>
      <c r="G163" s="99"/>
      <c r="H163" s="99"/>
      <c r="I163" s="64"/>
    </row>
    <row r="164" spans="1:12">
      <c r="A164" s="15"/>
      <c r="B164" s="60" t="s">
        <v>38</v>
      </c>
      <c r="C164" s="60"/>
      <c r="D164" s="60"/>
      <c r="E164" s="60"/>
      <c r="F164" s="60"/>
      <c r="G164" s="16">
        <f>G165+G166+G167</f>
        <v>27907.02</v>
      </c>
      <c r="H164" s="16">
        <f>H165+H166+H167</f>
        <v>6148.6154700000006</v>
      </c>
      <c r="I164" s="64"/>
      <c r="J164" s="38"/>
      <c r="L164" s="40"/>
    </row>
    <row r="165" spans="1:12">
      <c r="A165" s="15"/>
      <c r="B165" s="60" t="s">
        <v>2</v>
      </c>
      <c r="C165" s="60"/>
      <c r="D165" s="60"/>
      <c r="E165" s="60"/>
      <c r="F165" s="60"/>
      <c r="G165" s="28">
        <f t="shared" ref="G165:H167" si="23">G170+G175+G180+G185+G190</f>
        <v>103.52</v>
      </c>
      <c r="H165" s="28">
        <f t="shared" si="23"/>
        <v>1.76</v>
      </c>
      <c r="I165" s="64"/>
      <c r="J165" s="38"/>
    </row>
    <row r="166" spans="1:12">
      <c r="A166" s="15"/>
      <c r="B166" s="60" t="s">
        <v>3</v>
      </c>
      <c r="C166" s="60"/>
      <c r="D166" s="60"/>
      <c r="E166" s="60"/>
      <c r="F166" s="60"/>
      <c r="G166" s="16">
        <f t="shared" si="23"/>
        <v>10805</v>
      </c>
      <c r="H166" s="16">
        <f t="shared" si="23"/>
        <v>2979.31</v>
      </c>
      <c r="I166" s="64"/>
      <c r="J166" s="38"/>
    </row>
    <row r="167" spans="1:12">
      <c r="A167" s="15"/>
      <c r="B167" s="60" t="s">
        <v>4</v>
      </c>
      <c r="C167" s="60"/>
      <c r="D167" s="60"/>
      <c r="E167" s="60"/>
      <c r="F167" s="60"/>
      <c r="G167" s="16">
        <f t="shared" si="23"/>
        <v>16998.5</v>
      </c>
      <c r="H167" s="16">
        <f t="shared" si="23"/>
        <v>3167.54547</v>
      </c>
      <c r="I167" s="64"/>
      <c r="J167" s="38"/>
    </row>
    <row r="168" spans="1:12" ht="31.5" customHeight="1">
      <c r="A168" s="15"/>
      <c r="B168" s="49" t="s">
        <v>39</v>
      </c>
      <c r="C168" s="49"/>
      <c r="D168" s="49"/>
      <c r="E168" s="49"/>
      <c r="F168" s="49"/>
      <c r="G168" s="12" t="s">
        <v>6</v>
      </c>
      <c r="H168" s="12" t="s">
        <v>6</v>
      </c>
      <c r="I168" s="67" t="s">
        <v>96</v>
      </c>
    </row>
    <row r="169" spans="1:12">
      <c r="A169" s="15"/>
      <c r="B169" s="56" t="s">
        <v>1</v>
      </c>
      <c r="C169" s="56"/>
      <c r="D169" s="56"/>
      <c r="E169" s="56"/>
      <c r="F169" s="56"/>
      <c r="G169" s="29">
        <f>SUM(G170:G172)</f>
        <v>71.5</v>
      </c>
      <c r="H169" s="29">
        <f t="shared" ref="H169" si="24">SUM(H170:H172)</f>
        <v>5</v>
      </c>
      <c r="I169" s="67"/>
    </row>
    <row r="170" spans="1:12">
      <c r="A170" s="15"/>
      <c r="B170" s="48" t="s">
        <v>2</v>
      </c>
      <c r="C170" s="48"/>
      <c r="D170" s="48"/>
      <c r="E170" s="48"/>
      <c r="F170" s="48"/>
      <c r="G170" s="11">
        <v>0</v>
      </c>
      <c r="H170" s="11">
        <v>0</v>
      </c>
      <c r="I170" s="67"/>
    </row>
    <row r="171" spans="1:12">
      <c r="A171" s="15"/>
      <c r="B171" s="48" t="s">
        <v>3</v>
      </c>
      <c r="C171" s="48"/>
      <c r="D171" s="48"/>
      <c r="E171" s="48"/>
      <c r="F171" s="48"/>
      <c r="G171" s="11">
        <v>71</v>
      </c>
      <c r="H171" s="11">
        <v>4.95</v>
      </c>
      <c r="I171" s="67"/>
    </row>
    <row r="172" spans="1:12">
      <c r="A172" s="15"/>
      <c r="B172" s="48" t="s">
        <v>4</v>
      </c>
      <c r="C172" s="48"/>
      <c r="D172" s="48"/>
      <c r="E172" s="48"/>
      <c r="F172" s="48"/>
      <c r="G172" s="11">
        <v>0.5</v>
      </c>
      <c r="H172" s="11">
        <v>0.05</v>
      </c>
      <c r="I172" s="67"/>
    </row>
    <row r="173" spans="1:12" ht="29.25" customHeight="1">
      <c r="A173" s="15"/>
      <c r="B173" s="49" t="s">
        <v>40</v>
      </c>
      <c r="C173" s="49"/>
      <c r="D173" s="49"/>
      <c r="E173" s="49"/>
      <c r="F173" s="49"/>
      <c r="G173" s="11" t="s">
        <v>6</v>
      </c>
      <c r="H173" s="11" t="s">
        <v>6</v>
      </c>
      <c r="I173" s="64"/>
    </row>
    <row r="174" spans="1:12">
      <c r="A174" s="15"/>
      <c r="B174" s="56" t="s">
        <v>1</v>
      </c>
      <c r="C174" s="56"/>
      <c r="D174" s="56"/>
      <c r="E174" s="56"/>
      <c r="F174" s="56"/>
      <c r="G174" s="29">
        <f>SUM(G175:G177)</f>
        <v>0</v>
      </c>
      <c r="H174" s="29">
        <f t="shared" ref="H174" si="25">SUM(H175:H177)</f>
        <v>0</v>
      </c>
      <c r="I174" s="64"/>
    </row>
    <row r="175" spans="1:12">
      <c r="A175" s="15"/>
      <c r="B175" s="48" t="s">
        <v>2</v>
      </c>
      <c r="C175" s="48"/>
      <c r="D175" s="48"/>
      <c r="E175" s="48"/>
      <c r="F175" s="48"/>
      <c r="G175" s="11">
        <v>0</v>
      </c>
      <c r="H175" s="11">
        <v>0</v>
      </c>
      <c r="I175" s="64"/>
    </row>
    <row r="176" spans="1:12">
      <c r="A176" s="15"/>
      <c r="B176" s="48" t="s">
        <v>3</v>
      </c>
      <c r="C176" s="48"/>
      <c r="D176" s="48"/>
      <c r="E176" s="48"/>
      <c r="F176" s="48"/>
      <c r="G176" s="11">
        <v>0</v>
      </c>
      <c r="H176" s="11">
        <v>0</v>
      </c>
      <c r="I176" s="64"/>
    </row>
    <row r="177" spans="1:9">
      <c r="A177" s="15"/>
      <c r="B177" s="68" t="s">
        <v>4</v>
      </c>
      <c r="C177" s="68"/>
      <c r="D177" s="68"/>
      <c r="E177" s="68"/>
      <c r="F177" s="68"/>
      <c r="G177" s="11">
        <v>0</v>
      </c>
      <c r="H177" s="11">
        <v>0</v>
      </c>
      <c r="I177" s="64"/>
    </row>
    <row r="178" spans="1:9" ht="33" customHeight="1">
      <c r="A178" s="15"/>
      <c r="B178" s="49" t="s">
        <v>41</v>
      </c>
      <c r="C178" s="49"/>
      <c r="D178" s="49"/>
      <c r="E178" s="49"/>
      <c r="F178" s="49"/>
      <c r="G178" s="11" t="s">
        <v>6</v>
      </c>
      <c r="H178" s="11" t="s">
        <v>6</v>
      </c>
      <c r="I178" s="67" t="s">
        <v>97</v>
      </c>
    </row>
    <row r="179" spans="1:9">
      <c r="A179" s="15"/>
      <c r="B179" s="56" t="s">
        <v>1</v>
      </c>
      <c r="C179" s="56"/>
      <c r="D179" s="56"/>
      <c r="E179" s="56"/>
      <c r="F179" s="56"/>
      <c r="G179" s="29">
        <f>SUM(G180:G182)</f>
        <v>83</v>
      </c>
      <c r="H179" s="17">
        <f>SUM(H180:H182)</f>
        <v>4</v>
      </c>
      <c r="I179" s="67"/>
    </row>
    <row r="180" spans="1:9">
      <c r="A180" s="15"/>
      <c r="B180" s="48" t="s">
        <v>2</v>
      </c>
      <c r="C180" s="48"/>
      <c r="D180" s="48"/>
      <c r="E180" s="48"/>
      <c r="F180" s="48"/>
      <c r="G180" s="11">
        <v>0</v>
      </c>
      <c r="H180" s="11">
        <v>0</v>
      </c>
      <c r="I180" s="67"/>
    </row>
    <row r="181" spans="1:9">
      <c r="A181" s="15"/>
      <c r="B181" s="48" t="s">
        <v>3</v>
      </c>
      <c r="C181" s="48"/>
      <c r="D181" s="48"/>
      <c r="E181" s="48"/>
      <c r="F181" s="48"/>
      <c r="G181" s="11">
        <v>0</v>
      </c>
      <c r="H181" s="11">
        <v>0</v>
      </c>
      <c r="I181" s="67"/>
    </row>
    <row r="182" spans="1:9">
      <c r="A182" s="15"/>
      <c r="B182" s="48" t="s">
        <v>4</v>
      </c>
      <c r="C182" s="48"/>
      <c r="D182" s="48"/>
      <c r="E182" s="48"/>
      <c r="F182" s="48"/>
      <c r="G182" s="11">
        <v>83</v>
      </c>
      <c r="H182" s="18">
        <v>4</v>
      </c>
      <c r="I182" s="67"/>
    </row>
    <row r="183" spans="1:9" ht="28.5" customHeight="1">
      <c r="A183" s="15"/>
      <c r="B183" s="49" t="s">
        <v>42</v>
      </c>
      <c r="C183" s="49"/>
      <c r="D183" s="49"/>
      <c r="E183" s="49"/>
      <c r="F183" s="49"/>
      <c r="G183" s="11" t="s">
        <v>6</v>
      </c>
      <c r="H183" s="11" t="s">
        <v>6</v>
      </c>
      <c r="I183" s="64"/>
    </row>
    <row r="184" spans="1:9">
      <c r="A184" s="15"/>
      <c r="B184" s="56" t="s">
        <v>1</v>
      </c>
      <c r="C184" s="56"/>
      <c r="D184" s="56"/>
      <c r="E184" s="56"/>
      <c r="F184" s="56"/>
      <c r="G184" s="29">
        <f>SUM(G185:G187)</f>
        <v>0</v>
      </c>
      <c r="H184" s="29">
        <f t="shared" ref="H184" si="26">SUM(H185:H187)</f>
        <v>0</v>
      </c>
      <c r="I184" s="64"/>
    </row>
    <row r="185" spans="1:9">
      <c r="A185" s="15"/>
      <c r="B185" s="48" t="s">
        <v>2</v>
      </c>
      <c r="C185" s="48"/>
      <c r="D185" s="48"/>
      <c r="E185" s="48"/>
      <c r="F185" s="48"/>
      <c r="G185" s="11">
        <v>0</v>
      </c>
      <c r="H185" s="11">
        <v>0</v>
      </c>
      <c r="I185" s="64"/>
    </row>
    <row r="186" spans="1:9">
      <c r="A186" s="15"/>
      <c r="B186" s="48" t="s">
        <v>3</v>
      </c>
      <c r="C186" s="48"/>
      <c r="D186" s="48"/>
      <c r="E186" s="48"/>
      <c r="F186" s="48"/>
      <c r="G186" s="11">
        <v>0</v>
      </c>
      <c r="H186" s="11">
        <v>0</v>
      </c>
      <c r="I186" s="64"/>
    </row>
    <row r="187" spans="1:9">
      <c r="A187" s="15"/>
      <c r="B187" s="48" t="s">
        <v>4</v>
      </c>
      <c r="C187" s="48"/>
      <c r="D187" s="48"/>
      <c r="E187" s="48"/>
      <c r="F187" s="48"/>
      <c r="G187" s="11">
        <v>0</v>
      </c>
      <c r="H187" s="11">
        <v>0</v>
      </c>
      <c r="I187" s="64"/>
    </row>
    <row r="188" spans="1:9" ht="43.5" customHeight="1">
      <c r="A188" s="15"/>
      <c r="B188" s="49" t="s">
        <v>78</v>
      </c>
      <c r="C188" s="49"/>
      <c r="D188" s="49"/>
      <c r="E188" s="49"/>
      <c r="F188" s="49"/>
      <c r="G188" s="11" t="s">
        <v>6</v>
      </c>
      <c r="H188" s="11" t="s">
        <v>6</v>
      </c>
      <c r="I188" s="57" t="s">
        <v>43</v>
      </c>
    </row>
    <row r="189" spans="1:9">
      <c r="A189" s="15"/>
      <c r="B189" s="56" t="s">
        <v>1</v>
      </c>
      <c r="C189" s="56"/>
      <c r="D189" s="56"/>
      <c r="E189" s="56"/>
      <c r="F189" s="56"/>
      <c r="G189" s="17">
        <f>SUM(G190:G192)</f>
        <v>27752.52</v>
      </c>
      <c r="H189" s="17">
        <f t="shared" ref="H189" si="27">SUM(H190:H192)</f>
        <v>6139.6154700000006</v>
      </c>
      <c r="I189" s="58"/>
    </row>
    <row r="190" spans="1:9">
      <c r="A190" s="15"/>
      <c r="B190" s="48" t="s">
        <v>2</v>
      </c>
      <c r="C190" s="48"/>
      <c r="D190" s="48"/>
      <c r="E190" s="48"/>
      <c r="F190" s="48"/>
      <c r="G190" s="11">
        <v>103.52</v>
      </c>
      <c r="H190" s="11">
        <v>1.76</v>
      </c>
      <c r="I190" s="58"/>
    </row>
    <row r="191" spans="1:9">
      <c r="A191" s="15"/>
      <c r="B191" s="48" t="s">
        <v>3</v>
      </c>
      <c r="C191" s="48"/>
      <c r="D191" s="48"/>
      <c r="E191" s="48"/>
      <c r="F191" s="48"/>
      <c r="G191" s="11">
        <v>10734</v>
      </c>
      <c r="H191" s="18">
        <v>2974.36</v>
      </c>
      <c r="I191" s="58"/>
    </row>
    <row r="192" spans="1:9">
      <c r="A192" s="19"/>
      <c r="B192" s="48" t="s">
        <v>4</v>
      </c>
      <c r="C192" s="48"/>
      <c r="D192" s="48"/>
      <c r="E192" s="48"/>
      <c r="F192" s="48"/>
      <c r="G192" s="18">
        <v>16915</v>
      </c>
      <c r="H192" s="18">
        <v>3163.4954699999998</v>
      </c>
      <c r="I192" s="59"/>
    </row>
    <row r="193" spans="1:10" ht="24.75" customHeight="1">
      <c r="A193" s="14" t="s">
        <v>23</v>
      </c>
      <c r="B193" s="99" t="s">
        <v>67</v>
      </c>
      <c r="C193" s="99"/>
      <c r="D193" s="99"/>
      <c r="E193" s="99"/>
      <c r="F193" s="99"/>
      <c r="G193" s="99"/>
      <c r="H193" s="99"/>
      <c r="I193" s="54"/>
    </row>
    <row r="194" spans="1:10">
      <c r="A194" s="5"/>
      <c r="B194" s="60" t="s">
        <v>1</v>
      </c>
      <c r="C194" s="60"/>
      <c r="D194" s="60"/>
      <c r="E194" s="60"/>
      <c r="F194" s="60"/>
      <c r="G194" s="20">
        <f>G195+G196+G197</f>
        <v>0</v>
      </c>
      <c r="H194" s="20">
        <f>H195+H196+H197</f>
        <v>0</v>
      </c>
      <c r="I194" s="54"/>
      <c r="J194" s="38"/>
    </row>
    <row r="195" spans="1:10">
      <c r="A195" s="5"/>
      <c r="B195" s="66" t="s">
        <v>2</v>
      </c>
      <c r="C195" s="66"/>
      <c r="D195" s="66"/>
      <c r="E195" s="66"/>
      <c r="F195" s="66"/>
      <c r="G195" s="20">
        <f t="shared" ref="G195:H197" si="28">G200+G205+G210+G215+G220+G225</f>
        <v>0</v>
      </c>
      <c r="H195" s="20">
        <f t="shared" si="28"/>
        <v>0</v>
      </c>
      <c r="I195" s="54"/>
      <c r="J195" s="38"/>
    </row>
    <row r="196" spans="1:10">
      <c r="A196" s="5"/>
      <c r="B196" s="66" t="s">
        <v>3</v>
      </c>
      <c r="C196" s="66"/>
      <c r="D196" s="66"/>
      <c r="E196" s="66"/>
      <c r="F196" s="66"/>
      <c r="G196" s="20">
        <f t="shared" si="28"/>
        <v>0</v>
      </c>
      <c r="H196" s="20">
        <f t="shared" si="28"/>
        <v>0</v>
      </c>
      <c r="I196" s="54"/>
      <c r="J196" s="38"/>
    </row>
    <row r="197" spans="1:10">
      <c r="A197" s="5"/>
      <c r="B197" s="66" t="s">
        <v>4</v>
      </c>
      <c r="C197" s="66"/>
      <c r="D197" s="66"/>
      <c r="E197" s="66"/>
      <c r="F197" s="66"/>
      <c r="G197" s="20">
        <f t="shared" si="28"/>
        <v>0</v>
      </c>
      <c r="H197" s="20">
        <f t="shared" si="28"/>
        <v>0</v>
      </c>
      <c r="I197" s="54"/>
    </row>
    <row r="198" spans="1:10" ht="34.5" customHeight="1">
      <c r="A198" s="5"/>
      <c r="B198" s="49" t="s">
        <v>45</v>
      </c>
      <c r="C198" s="49"/>
      <c r="D198" s="49"/>
      <c r="E198" s="49"/>
      <c r="F198" s="49"/>
      <c r="G198" s="11" t="s">
        <v>6</v>
      </c>
      <c r="H198" s="11" t="s">
        <v>6</v>
      </c>
      <c r="I198" s="55"/>
    </row>
    <row r="199" spans="1:10">
      <c r="A199" s="5"/>
      <c r="B199" s="56" t="s">
        <v>1</v>
      </c>
      <c r="C199" s="56"/>
      <c r="D199" s="56"/>
      <c r="E199" s="56"/>
      <c r="F199" s="56"/>
      <c r="G199" s="21">
        <f>SUM(G200:G202)</f>
        <v>0</v>
      </c>
      <c r="H199" s="21">
        <f>SUM(H200:H202)</f>
        <v>0</v>
      </c>
      <c r="I199" s="65"/>
    </row>
    <row r="200" spans="1:10">
      <c r="A200" s="5"/>
      <c r="B200" s="48" t="s">
        <v>2</v>
      </c>
      <c r="C200" s="48"/>
      <c r="D200" s="48"/>
      <c r="E200" s="48"/>
      <c r="F200" s="48"/>
      <c r="G200" s="22">
        <v>0</v>
      </c>
      <c r="H200" s="22">
        <v>0</v>
      </c>
      <c r="I200" s="65"/>
    </row>
    <row r="201" spans="1:10">
      <c r="A201" s="5"/>
      <c r="B201" s="48" t="s">
        <v>3</v>
      </c>
      <c r="C201" s="48"/>
      <c r="D201" s="48"/>
      <c r="E201" s="48"/>
      <c r="F201" s="48"/>
      <c r="G201" s="22">
        <v>0</v>
      </c>
      <c r="H201" s="22">
        <v>0</v>
      </c>
      <c r="I201" s="65"/>
    </row>
    <row r="202" spans="1:10">
      <c r="A202" s="5"/>
      <c r="B202" s="48" t="s">
        <v>4</v>
      </c>
      <c r="C202" s="48"/>
      <c r="D202" s="48"/>
      <c r="E202" s="48"/>
      <c r="F202" s="48"/>
      <c r="G202" s="22">
        <v>0</v>
      </c>
      <c r="H202" s="22">
        <v>0</v>
      </c>
      <c r="I202" s="65"/>
    </row>
    <row r="203" spans="1:10" ht="26.25" customHeight="1">
      <c r="A203" s="5"/>
      <c r="B203" s="49" t="s">
        <v>46</v>
      </c>
      <c r="C203" s="49"/>
      <c r="D203" s="49"/>
      <c r="E203" s="49"/>
      <c r="F203" s="49"/>
      <c r="G203" s="11" t="s">
        <v>6</v>
      </c>
      <c r="H203" s="11" t="s">
        <v>6</v>
      </c>
      <c r="I203" s="64"/>
    </row>
    <row r="204" spans="1:10">
      <c r="A204" s="5"/>
      <c r="B204" s="56" t="s">
        <v>1</v>
      </c>
      <c r="C204" s="56"/>
      <c r="D204" s="56"/>
      <c r="E204" s="56"/>
      <c r="F204" s="56"/>
      <c r="G204" s="21">
        <f>SUM(G205:G207)</f>
        <v>0</v>
      </c>
      <c r="H204" s="21">
        <f>SUM(H205:H207)</f>
        <v>0</v>
      </c>
      <c r="I204" s="54"/>
    </row>
    <row r="205" spans="1:10">
      <c r="A205" s="5"/>
      <c r="B205" s="48" t="s">
        <v>2</v>
      </c>
      <c r="C205" s="48"/>
      <c r="D205" s="48"/>
      <c r="E205" s="48"/>
      <c r="F205" s="48"/>
      <c r="G205" s="22">
        <v>0</v>
      </c>
      <c r="H205" s="22">
        <v>0</v>
      </c>
      <c r="I205" s="54"/>
    </row>
    <row r="206" spans="1:10">
      <c r="A206" s="5"/>
      <c r="B206" s="48" t="s">
        <v>3</v>
      </c>
      <c r="C206" s="48"/>
      <c r="D206" s="48"/>
      <c r="E206" s="48"/>
      <c r="F206" s="48"/>
      <c r="G206" s="22">
        <v>0</v>
      </c>
      <c r="H206" s="22">
        <v>0</v>
      </c>
      <c r="I206" s="54"/>
    </row>
    <row r="207" spans="1:10">
      <c r="A207" s="5"/>
      <c r="B207" s="48" t="s">
        <v>4</v>
      </c>
      <c r="C207" s="48"/>
      <c r="D207" s="48"/>
      <c r="E207" s="48"/>
      <c r="F207" s="48"/>
      <c r="G207" s="22">
        <v>0</v>
      </c>
      <c r="H207" s="22">
        <v>0</v>
      </c>
      <c r="I207" s="54"/>
    </row>
    <row r="208" spans="1:10" ht="25.5" customHeight="1">
      <c r="A208" s="5"/>
      <c r="B208" s="49" t="s">
        <v>47</v>
      </c>
      <c r="C208" s="49"/>
      <c r="D208" s="49"/>
      <c r="E208" s="49"/>
      <c r="F208" s="49"/>
      <c r="G208" s="11" t="s">
        <v>6</v>
      </c>
      <c r="H208" s="11" t="s">
        <v>6</v>
      </c>
      <c r="I208" s="64"/>
    </row>
    <row r="209" spans="1:9">
      <c r="A209" s="5"/>
      <c r="B209" s="56" t="s">
        <v>1</v>
      </c>
      <c r="C209" s="56"/>
      <c r="D209" s="56"/>
      <c r="E209" s="56"/>
      <c r="F209" s="56"/>
      <c r="G209" s="21">
        <f>SUM(G210:G212)</f>
        <v>0</v>
      </c>
      <c r="H209" s="21">
        <f>SUM(H210:H212)</f>
        <v>0</v>
      </c>
      <c r="I209" s="54"/>
    </row>
    <row r="210" spans="1:9">
      <c r="A210" s="5"/>
      <c r="B210" s="48" t="s">
        <v>2</v>
      </c>
      <c r="C210" s="48"/>
      <c r="D210" s="48"/>
      <c r="E210" s="48"/>
      <c r="F210" s="48"/>
      <c r="G210" s="22">
        <v>0</v>
      </c>
      <c r="H210" s="22">
        <v>0</v>
      </c>
      <c r="I210" s="54"/>
    </row>
    <row r="211" spans="1:9">
      <c r="A211" s="5"/>
      <c r="B211" s="48" t="s">
        <v>3</v>
      </c>
      <c r="C211" s="48"/>
      <c r="D211" s="48"/>
      <c r="E211" s="48"/>
      <c r="F211" s="48"/>
      <c r="G211" s="22">
        <v>0</v>
      </c>
      <c r="H211" s="22">
        <v>0</v>
      </c>
      <c r="I211" s="54"/>
    </row>
    <row r="212" spans="1:9">
      <c r="A212" s="5"/>
      <c r="B212" s="48" t="s">
        <v>4</v>
      </c>
      <c r="C212" s="48"/>
      <c r="D212" s="48"/>
      <c r="E212" s="48"/>
      <c r="F212" s="48"/>
      <c r="G212" s="22">
        <v>0</v>
      </c>
      <c r="H212" s="22">
        <v>0</v>
      </c>
      <c r="I212" s="54"/>
    </row>
    <row r="213" spans="1:9" ht="40.5" customHeight="1">
      <c r="A213" s="61"/>
      <c r="B213" s="49" t="s">
        <v>48</v>
      </c>
      <c r="C213" s="49"/>
      <c r="D213" s="49"/>
      <c r="E213" s="49"/>
      <c r="F213" s="49"/>
      <c r="G213" s="11" t="s">
        <v>6</v>
      </c>
      <c r="H213" s="11" t="s">
        <v>6</v>
      </c>
      <c r="I213" s="54"/>
    </row>
    <row r="214" spans="1:9">
      <c r="A214" s="62"/>
      <c r="B214" s="56" t="s">
        <v>1</v>
      </c>
      <c r="C214" s="56"/>
      <c r="D214" s="56"/>
      <c r="E214" s="56"/>
      <c r="F214" s="56"/>
      <c r="G214" s="21">
        <f>SUM(G215:G217)</f>
        <v>0</v>
      </c>
      <c r="H214" s="21">
        <f t="shared" ref="H214" si="29">SUM(H215:H217)</f>
        <v>0</v>
      </c>
      <c r="I214" s="54"/>
    </row>
    <row r="215" spans="1:9">
      <c r="A215" s="62"/>
      <c r="B215" s="48" t="s">
        <v>2</v>
      </c>
      <c r="C215" s="48"/>
      <c r="D215" s="48"/>
      <c r="E215" s="48"/>
      <c r="F215" s="48"/>
      <c r="G215" s="22">
        <v>0</v>
      </c>
      <c r="H215" s="22">
        <v>0</v>
      </c>
      <c r="I215" s="54"/>
    </row>
    <row r="216" spans="1:9">
      <c r="A216" s="62"/>
      <c r="B216" s="48" t="s">
        <v>3</v>
      </c>
      <c r="C216" s="48"/>
      <c r="D216" s="48"/>
      <c r="E216" s="48"/>
      <c r="F216" s="48"/>
      <c r="G216" s="22">
        <v>0</v>
      </c>
      <c r="H216" s="22">
        <v>0</v>
      </c>
      <c r="I216" s="54"/>
    </row>
    <row r="217" spans="1:9">
      <c r="A217" s="62"/>
      <c r="B217" s="48" t="s">
        <v>4</v>
      </c>
      <c r="C217" s="48"/>
      <c r="D217" s="48"/>
      <c r="E217" s="48"/>
      <c r="F217" s="48"/>
      <c r="G217" s="22">
        <v>0</v>
      </c>
      <c r="H217" s="22">
        <v>0</v>
      </c>
      <c r="I217" s="54"/>
    </row>
    <row r="218" spans="1:9" ht="69" customHeight="1">
      <c r="A218" s="62"/>
      <c r="B218" s="49" t="s">
        <v>80</v>
      </c>
      <c r="C218" s="49"/>
      <c r="D218" s="49"/>
      <c r="E218" s="49"/>
      <c r="F218" s="49"/>
      <c r="G218" s="11" t="s">
        <v>6</v>
      </c>
      <c r="H218" s="11" t="s">
        <v>6</v>
      </c>
      <c r="I218" s="63"/>
    </row>
    <row r="219" spans="1:9">
      <c r="A219" s="62"/>
      <c r="B219" s="56" t="s">
        <v>1</v>
      </c>
      <c r="C219" s="56"/>
      <c r="D219" s="56"/>
      <c r="E219" s="56"/>
      <c r="F219" s="56"/>
      <c r="G219" s="21">
        <f>SUM(G220:G222)</f>
        <v>0</v>
      </c>
      <c r="H219" s="21">
        <f t="shared" ref="H219" si="30">SUM(H220:H222)</f>
        <v>0</v>
      </c>
      <c r="I219" s="63"/>
    </row>
    <row r="220" spans="1:9">
      <c r="A220" s="62"/>
      <c r="B220" s="48" t="s">
        <v>2</v>
      </c>
      <c r="C220" s="48"/>
      <c r="D220" s="48"/>
      <c r="E220" s="48"/>
      <c r="F220" s="48"/>
      <c r="G220" s="22">
        <v>0</v>
      </c>
      <c r="H220" s="22">
        <v>0</v>
      </c>
      <c r="I220" s="63"/>
    </row>
    <row r="221" spans="1:9">
      <c r="A221" s="62"/>
      <c r="B221" s="48" t="s">
        <v>3</v>
      </c>
      <c r="C221" s="48"/>
      <c r="D221" s="48"/>
      <c r="E221" s="48"/>
      <c r="F221" s="48"/>
      <c r="G221" s="22">
        <v>0</v>
      </c>
      <c r="H221" s="22">
        <v>0</v>
      </c>
      <c r="I221" s="63"/>
    </row>
    <row r="222" spans="1:9">
      <c r="A222" s="62"/>
      <c r="B222" s="48" t="s">
        <v>4</v>
      </c>
      <c r="C222" s="48"/>
      <c r="D222" s="48"/>
      <c r="E222" s="48"/>
      <c r="F222" s="48"/>
      <c r="G222" s="22">
        <v>0</v>
      </c>
      <c r="H222" s="22">
        <v>0</v>
      </c>
      <c r="I222" s="63"/>
    </row>
    <row r="223" spans="1:9" ht="53.25" customHeight="1">
      <c r="A223" s="62"/>
      <c r="B223" s="49" t="s">
        <v>49</v>
      </c>
      <c r="C223" s="49"/>
      <c r="D223" s="49"/>
      <c r="E223" s="49"/>
      <c r="F223" s="49"/>
      <c r="G223" s="11" t="s">
        <v>6</v>
      </c>
      <c r="H223" s="11" t="s">
        <v>6</v>
      </c>
      <c r="I223" s="54"/>
    </row>
    <row r="224" spans="1:9">
      <c r="A224" s="62"/>
      <c r="B224" s="56" t="s">
        <v>1</v>
      </c>
      <c r="C224" s="56"/>
      <c r="D224" s="56"/>
      <c r="E224" s="56"/>
      <c r="F224" s="56"/>
      <c r="G224" s="21">
        <f>SUM(G225:G227)</f>
        <v>0</v>
      </c>
      <c r="H224" s="21">
        <f t="shared" ref="H224" si="31">SUM(H225:H227)</f>
        <v>0</v>
      </c>
      <c r="I224" s="54"/>
    </row>
    <row r="225" spans="1:10">
      <c r="A225" s="62"/>
      <c r="B225" s="48" t="s">
        <v>2</v>
      </c>
      <c r="C225" s="48"/>
      <c r="D225" s="48"/>
      <c r="E225" s="48"/>
      <c r="F225" s="48"/>
      <c r="G225" s="22">
        <v>0</v>
      </c>
      <c r="H225" s="22">
        <v>0</v>
      </c>
      <c r="I225" s="54"/>
    </row>
    <row r="226" spans="1:10">
      <c r="A226" s="62"/>
      <c r="B226" s="48" t="s">
        <v>3</v>
      </c>
      <c r="C226" s="48"/>
      <c r="D226" s="48"/>
      <c r="E226" s="48"/>
      <c r="F226" s="48"/>
      <c r="G226" s="22">
        <v>0</v>
      </c>
      <c r="H226" s="22">
        <v>0</v>
      </c>
      <c r="I226" s="54"/>
    </row>
    <row r="227" spans="1:10">
      <c r="A227" s="62"/>
      <c r="B227" s="48" t="s">
        <v>4</v>
      </c>
      <c r="C227" s="48"/>
      <c r="D227" s="48"/>
      <c r="E227" s="48"/>
      <c r="F227" s="48"/>
      <c r="G227" s="22">
        <v>0</v>
      </c>
      <c r="H227" s="22">
        <v>0</v>
      </c>
      <c r="I227" s="54"/>
    </row>
    <row r="228" spans="1:10" ht="45.75" customHeight="1">
      <c r="A228" s="14" t="s">
        <v>44</v>
      </c>
      <c r="B228" s="99" t="s">
        <v>66</v>
      </c>
      <c r="C228" s="99"/>
      <c r="D228" s="99"/>
      <c r="E228" s="99"/>
      <c r="F228" s="99"/>
      <c r="G228" s="99"/>
      <c r="H228" s="99"/>
      <c r="I228" s="54"/>
    </row>
    <row r="229" spans="1:10">
      <c r="A229" s="5"/>
      <c r="B229" s="60" t="s">
        <v>1</v>
      </c>
      <c r="C229" s="60"/>
      <c r="D229" s="60"/>
      <c r="E229" s="60"/>
      <c r="F229" s="60"/>
      <c r="G229" s="20">
        <f>G230+G231+G232</f>
        <v>24793.318179999998</v>
      </c>
      <c r="H229" s="20">
        <f>H230+H231+H232</f>
        <v>5515.3684199999998</v>
      </c>
      <c r="I229" s="54"/>
      <c r="J229" s="38"/>
    </row>
    <row r="230" spans="1:10">
      <c r="A230" s="5"/>
      <c r="B230" s="60" t="s">
        <v>2</v>
      </c>
      <c r="C230" s="60"/>
      <c r="D230" s="60"/>
      <c r="E230" s="60"/>
      <c r="F230" s="60"/>
      <c r="G230" s="30">
        <f t="shared" ref="G230:H232" si="32">G235+G240+G245+G250</f>
        <v>0</v>
      </c>
      <c r="H230" s="20">
        <f t="shared" si="32"/>
        <v>0</v>
      </c>
      <c r="I230" s="54"/>
      <c r="J230" s="38"/>
    </row>
    <row r="231" spans="1:10">
      <c r="A231" s="5"/>
      <c r="B231" s="60" t="s">
        <v>3</v>
      </c>
      <c r="C231" s="60"/>
      <c r="D231" s="60"/>
      <c r="E231" s="60"/>
      <c r="F231" s="60"/>
      <c r="G231" s="30">
        <f t="shared" si="32"/>
        <v>1501.1</v>
      </c>
      <c r="H231" s="30">
        <f t="shared" si="32"/>
        <v>378.149</v>
      </c>
      <c r="I231" s="54"/>
      <c r="J231" s="38"/>
    </row>
    <row r="232" spans="1:10">
      <c r="A232" s="5"/>
      <c r="B232" s="60" t="s">
        <v>4</v>
      </c>
      <c r="C232" s="60"/>
      <c r="D232" s="60"/>
      <c r="E232" s="60"/>
      <c r="F232" s="60"/>
      <c r="G232" s="20">
        <f t="shared" si="32"/>
        <v>23292.21818</v>
      </c>
      <c r="H232" s="20">
        <f t="shared" si="32"/>
        <v>5137.2194199999994</v>
      </c>
      <c r="I232" s="54"/>
      <c r="J232" s="38"/>
    </row>
    <row r="233" spans="1:10" ht="28.5" customHeight="1">
      <c r="A233" s="5"/>
      <c r="B233" s="49" t="s">
        <v>51</v>
      </c>
      <c r="C233" s="49"/>
      <c r="D233" s="49"/>
      <c r="E233" s="49"/>
      <c r="F233" s="49"/>
      <c r="G233" s="24" t="s">
        <v>6</v>
      </c>
      <c r="H233" s="24" t="s">
        <v>6</v>
      </c>
      <c r="I233" s="57" t="s">
        <v>75</v>
      </c>
    </row>
    <row r="234" spans="1:10">
      <c r="A234" s="5"/>
      <c r="B234" s="56" t="s">
        <v>1</v>
      </c>
      <c r="C234" s="56"/>
      <c r="D234" s="56"/>
      <c r="E234" s="56"/>
      <c r="F234" s="56"/>
      <c r="G234" s="21">
        <f>SUM(G235:G237)</f>
        <v>6085.1</v>
      </c>
      <c r="H234" s="21">
        <f>SUM(H235:H237)</f>
        <v>1148.5479600000001</v>
      </c>
      <c r="I234" s="58"/>
    </row>
    <row r="235" spans="1:10">
      <c r="A235" s="5"/>
      <c r="B235" s="48" t="s">
        <v>2</v>
      </c>
      <c r="C235" s="48"/>
      <c r="D235" s="48"/>
      <c r="E235" s="48"/>
      <c r="F235" s="48"/>
      <c r="G235" s="22">
        <v>0</v>
      </c>
      <c r="H235" s="22">
        <v>0</v>
      </c>
      <c r="I235" s="58"/>
    </row>
    <row r="236" spans="1:10">
      <c r="A236" s="5"/>
      <c r="B236" s="48" t="s">
        <v>3</v>
      </c>
      <c r="C236" s="48"/>
      <c r="D236" s="48"/>
      <c r="E236" s="48"/>
      <c r="F236" s="48"/>
      <c r="G236" s="22">
        <v>0</v>
      </c>
      <c r="H236" s="22">
        <v>0</v>
      </c>
      <c r="I236" s="58"/>
    </row>
    <row r="237" spans="1:10">
      <c r="A237" s="5"/>
      <c r="B237" s="48" t="s">
        <v>4</v>
      </c>
      <c r="C237" s="48"/>
      <c r="D237" s="48"/>
      <c r="E237" s="48"/>
      <c r="F237" s="48"/>
      <c r="G237" s="22">
        <v>6085.1</v>
      </c>
      <c r="H237" s="22">
        <v>1148.5479600000001</v>
      </c>
      <c r="I237" s="59"/>
    </row>
    <row r="238" spans="1:10" ht="27" customHeight="1">
      <c r="A238" s="5"/>
      <c r="B238" s="49" t="s">
        <v>52</v>
      </c>
      <c r="C238" s="49"/>
      <c r="D238" s="49"/>
      <c r="E238" s="49"/>
      <c r="F238" s="49"/>
      <c r="G238" s="24" t="s">
        <v>6</v>
      </c>
      <c r="H238" s="24" t="s">
        <v>6</v>
      </c>
      <c r="I238" s="55" t="s">
        <v>76</v>
      </c>
    </row>
    <row r="239" spans="1:10">
      <c r="A239" s="5"/>
      <c r="B239" s="56" t="s">
        <v>1</v>
      </c>
      <c r="C239" s="56"/>
      <c r="D239" s="56"/>
      <c r="E239" s="56"/>
      <c r="F239" s="56"/>
      <c r="G239" s="21">
        <f>SUM(G240:G242)</f>
        <v>1971.31818</v>
      </c>
      <c r="H239" s="21">
        <f>SUM(H240:H242)</f>
        <v>179.87146000000001</v>
      </c>
      <c r="I239" s="55"/>
    </row>
    <row r="240" spans="1:10">
      <c r="A240" s="5"/>
      <c r="B240" s="48" t="s">
        <v>2</v>
      </c>
      <c r="C240" s="48"/>
      <c r="D240" s="48"/>
      <c r="E240" s="48"/>
      <c r="F240" s="48"/>
      <c r="G240" s="22">
        <v>0</v>
      </c>
      <c r="H240" s="22">
        <v>0</v>
      </c>
      <c r="I240" s="55"/>
    </row>
    <row r="241" spans="1:12">
      <c r="A241" s="5"/>
      <c r="B241" s="48" t="s">
        <v>3</v>
      </c>
      <c r="C241" s="48"/>
      <c r="D241" s="48"/>
      <c r="E241" s="48"/>
      <c r="F241" s="48"/>
      <c r="G241" s="22">
        <v>0</v>
      </c>
      <c r="H241" s="22">
        <v>0</v>
      </c>
      <c r="I241" s="55"/>
    </row>
    <row r="242" spans="1:12">
      <c r="A242" s="5"/>
      <c r="B242" s="48" t="s">
        <v>4</v>
      </c>
      <c r="C242" s="48"/>
      <c r="D242" s="48"/>
      <c r="E242" s="48"/>
      <c r="F242" s="48"/>
      <c r="G242" s="22">
        <v>1971.31818</v>
      </c>
      <c r="H242" s="22">
        <v>179.87146000000001</v>
      </c>
      <c r="I242" s="55"/>
    </row>
    <row r="243" spans="1:12" ht="93" customHeight="1">
      <c r="A243" s="5"/>
      <c r="B243" s="49" t="s">
        <v>79</v>
      </c>
      <c r="C243" s="49"/>
      <c r="D243" s="49"/>
      <c r="E243" s="49"/>
      <c r="F243" s="49"/>
      <c r="G243" s="24" t="s">
        <v>6</v>
      </c>
      <c r="H243" s="24" t="s">
        <v>6</v>
      </c>
      <c r="I243" s="55" t="s">
        <v>77</v>
      </c>
    </row>
    <row r="244" spans="1:12">
      <c r="A244" s="5"/>
      <c r="B244" s="56" t="s">
        <v>1</v>
      </c>
      <c r="C244" s="56"/>
      <c r="D244" s="56"/>
      <c r="E244" s="56"/>
      <c r="F244" s="56"/>
      <c r="G244" s="31">
        <f>SUM(G245:G247)</f>
        <v>4895</v>
      </c>
      <c r="H244" s="21">
        <f>SUM(H245:H247)</f>
        <v>1223.9490000000001</v>
      </c>
      <c r="I244" s="55"/>
    </row>
    <row r="245" spans="1:12">
      <c r="A245" s="5"/>
      <c r="B245" s="48" t="s">
        <v>2</v>
      </c>
      <c r="C245" s="48"/>
      <c r="D245" s="48"/>
      <c r="E245" s="48"/>
      <c r="F245" s="48"/>
      <c r="G245" s="22">
        <v>0</v>
      </c>
      <c r="H245" s="22">
        <v>0</v>
      </c>
      <c r="I245" s="55"/>
    </row>
    <row r="246" spans="1:12">
      <c r="A246" s="5"/>
      <c r="B246" s="48" t="s">
        <v>3</v>
      </c>
      <c r="C246" s="48"/>
      <c r="D246" s="48"/>
      <c r="E246" s="48"/>
      <c r="F246" s="48"/>
      <c r="G246" s="22">
        <v>1495</v>
      </c>
      <c r="H246" s="22">
        <v>373.74900000000002</v>
      </c>
      <c r="I246" s="55"/>
    </row>
    <row r="247" spans="1:12">
      <c r="A247" s="5"/>
      <c r="B247" s="48" t="s">
        <v>4</v>
      </c>
      <c r="C247" s="48"/>
      <c r="D247" s="48"/>
      <c r="E247" s="48"/>
      <c r="F247" s="48"/>
      <c r="G247" s="22">
        <v>3400</v>
      </c>
      <c r="H247" s="22">
        <v>850.2</v>
      </c>
      <c r="I247" s="55"/>
    </row>
    <row r="248" spans="1:12" ht="68.25" customHeight="1">
      <c r="A248" s="5"/>
      <c r="B248" s="49" t="s">
        <v>53</v>
      </c>
      <c r="C248" s="49"/>
      <c r="D248" s="49"/>
      <c r="E248" s="49"/>
      <c r="F248" s="49"/>
      <c r="G248" s="24" t="s">
        <v>6</v>
      </c>
      <c r="H248" s="24" t="s">
        <v>6</v>
      </c>
      <c r="I248" s="55" t="s">
        <v>83</v>
      </c>
    </row>
    <row r="249" spans="1:12">
      <c r="A249" s="5"/>
      <c r="B249" s="56" t="s">
        <v>1</v>
      </c>
      <c r="C249" s="56"/>
      <c r="D249" s="56"/>
      <c r="E249" s="56"/>
      <c r="F249" s="56"/>
      <c r="G249" s="21">
        <f>SUM(G250:G252)</f>
        <v>11841.9</v>
      </c>
      <c r="H249" s="21">
        <f>SUM(H250:H252)</f>
        <v>2963</v>
      </c>
      <c r="I249" s="55"/>
    </row>
    <row r="250" spans="1:12">
      <c r="A250" s="5"/>
      <c r="B250" s="48" t="s">
        <v>2</v>
      </c>
      <c r="C250" s="48"/>
      <c r="D250" s="48"/>
      <c r="E250" s="48"/>
      <c r="F250" s="48"/>
      <c r="G250" s="22">
        <v>0</v>
      </c>
      <c r="H250" s="22">
        <v>0</v>
      </c>
      <c r="I250" s="55"/>
    </row>
    <row r="251" spans="1:12">
      <c r="A251" s="5"/>
      <c r="B251" s="48" t="s">
        <v>3</v>
      </c>
      <c r="C251" s="48"/>
      <c r="D251" s="48"/>
      <c r="E251" s="48"/>
      <c r="F251" s="48"/>
      <c r="G251" s="22">
        <v>6.1</v>
      </c>
      <c r="H251" s="22">
        <v>4.4000000000000004</v>
      </c>
      <c r="I251" s="55"/>
    </row>
    <row r="252" spans="1:12">
      <c r="A252" s="13"/>
      <c r="B252" s="48" t="s">
        <v>4</v>
      </c>
      <c r="C252" s="48"/>
      <c r="D252" s="48"/>
      <c r="E252" s="48"/>
      <c r="F252" s="48"/>
      <c r="G252" s="22">
        <v>11835.8</v>
      </c>
      <c r="H252" s="22">
        <v>2958.6</v>
      </c>
      <c r="I252" s="55"/>
    </row>
    <row r="253" spans="1:12" ht="41.25" customHeight="1">
      <c r="A253" s="52"/>
      <c r="B253" s="53" t="s">
        <v>55</v>
      </c>
      <c r="C253" s="53"/>
      <c r="D253" s="53"/>
      <c r="E253" s="53"/>
      <c r="F253" s="53"/>
      <c r="G253" s="3">
        <f>G254+G255+G256</f>
        <v>272063.68</v>
      </c>
      <c r="H253" s="3">
        <f>H254+H255+H256</f>
        <v>53423.925439999999</v>
      </c>
      <c r="I253" s="54"/>
      <c r="J253" s="38"/>
      <c r="L253" s="40"/>
    </row>
    <row r="254" spans="1:12">
      <c r="A254" s="52"/>
      <c r="B254" s="53" t="s">
        <v>2</v>
      </c>
      <c r="C254" s="53"/>
      <c r="D254" s="53"/>
      <c r="E254" s="53"/>
      <c r="F254" s="53"/>
      <c r="G254" s="3">
        <f t="shared" ref="G254:H256" si="33">G5+G55+G95+G120+G165+G195+G230</f>
        <v>4889.9800000000005</v>
      </c>
      <c r="H254" s="3">
        <f t="shared" si="33"/>
        <v>937.70690000000002</v>
      </c>
      <c r="I254" s="54"/>
      <c r="J254" s="38"/>
      <c r="L254" s="40"/>
    </row>
    <row r="255" spans="1:12">
      <c r="A255" s="52"/>
      <c r="B255" s="53" t="s">
        <v>3</v>
      </c>
      <c r="C255" s="53"/>
      <c r="D255" s="53"/>
      <c r="E255" s="53"/>
      <c r="F255" s="53"/>
      <c r="G255" s="3">
        <f t="shared" si="33"/>
        <v>150240.4</v>
      </c>
      <c r="H255" s="3">
        <f t="shared" si="33"/>
        <v>29403.461910000002</v>
      </c>
      <c r="I255" s="54"/>
      <c r="J255" s="38"/>
      <c r="L255" s="40"/>
    </row>
    <row r="256" spans="1:12">
      <c r="A256" s="52"/>
      <c r="B256" s="53" t="s">
        <v>4</v>
      </c>
      <c r="C256" s="53"/>
      <c r="D256" s="53"/>
      <c r="E256" s="53"/>
      <c r="F256" s="53"/>
      <c r="G256" s="3">
        <f t="shared" si="33"/>
        <v>116933.29999999999</v>
      </c>
      <c r="H256" s="3">
        <f t="shared" si="33"/>
        <v>23082.756629999996</v>
      </c>
      <c r="I256" s="54"/>
      <c r="J256" s="38"/>
      <c r="L256" s="40"/>
    </row>
    <row r="257" spans="1:9">
      <c r="A257" s="32"/>
      <c r="B257" s="32"/>
      <c r="C257" s="32"/>
      <c r="D257" s="32"/>
      <c r="E257" s="32"/>
      <c r="F257" s="32"/>
      <c r="G257" s="32"/>
      <c r="H257" s="32"/>
    </row>
    <row r="258" spans="1:9" ht="15.75">
      <c r="A258" s="43" t="s">
        <v>65</v>
      </c>
      <c r="B258" s="43"/>
      <c r="C258" s="43"/>
      <c r="D258" s="43"/>
      <c r="E258" s="43"/>
      <c r="F258" s="32"/>
      <c r="G258" s="32"/>
      <c r="H258" s="32"/>
      <c r="I258" s="4"/>
    </row>
    <row r="259" spans="1:9" ht="15.75">
      <c r="A259" s="43" t="s">
        <v>56</v>
      </c>
      <c r="B259" s="43"/>
      <c r="C259" s="43"/>
      <c r="D259" s="43"/>
      <c r="E259" s="43"/>
      <c r="F259" s="43"/>
      <c r="H259" s="41" t="s">
        <v>82</v>
      </c>
      <c r="I259" s="4"/>
    </row>
    <row r="260" spans="1:9" ht="15.75">
      <c r="A260" s="43" t="s">
        <v>57</v>
      </c>
      <c r="B260" s="43"/>
      <c r="C260" s="43"/>
      <c r="D260" s="43"/>
      <c r="E260" s="43"/>
      <c r="F260" s="43"/>
      <c r="H260" s="33" t="s">
        <v>58</v>
      </c>
      <c r="I260" s="4"/>
    </row>
    <row r="261" spans="1:9" ht="15.75">
      <c r="A261" s="47" t="s">
        <v>59</v>
      </c>
      <c r="B261" s="47"/>
      <c r="C261" s="33"/>
      <c r="D261" s="33"/>
      <c r="E261" s="33"/>
      <c r="F261" s="33"/>
      <c r="H261" s="33"/>
      <c r="I261" s="4"/>
    </row>
    <row r="262" spans="1:9">
      <c r="A262" s="45" t="s">
        <v>60</v>
      </c>
      <c r="B262" s="45"/>
      <c r="C262" s="45"/>
      <c r="D262" s="45"/>
      <c r="E262" s="45"/>
      <c r="F262" s="34"/>
      <c r="H262" s="35" t="s">
        <v>81</v>
      </c>
    </row>
    <row r="263" spans="1:9">
      <c r="A263" s="43"/>
      <c r="B263" s="43"/>
      <c r="C263" s="43"/>
      <c r="D263" s="43"/>
      <c r="E263" s="43"/>
      <c r="F263" s="43"/>
      <c r="H263" s="36"/>
    </row>
    <row r="264" spans="1:9">
      <c r="A264" s="44" t="s">
        <v>61</v>
      </c>
      <c r="B264" s="44"/>
      <c r="C264" s="44"/>
      <c r="D264" s="44"/>
      <c r="E264" s="44"/>
      <c r="F264" s="44"/>
      <c r="H264" s="36"/>
    </row>
    <row r="265" spans="1:9" ht="15" customHeight="1">
      <c r="A265" s="43" t="s">
        <v>62</v>
      </c>
      <c r="B265" s="43"/>
      <c r="C265" s="43"/>
      <c r="D265" s="43"/>
      <c r="E265" s="43"/>
      <c r="F265" s="43"/>
      <c r="H265" s="36" t="s">
        <v>58</v>
      </c>
    </row>
    <row r="266" spans="1:9" ht="15" customHeight="1">
      <c r="A266" s="43" t="s">
        <v>64</v>
      </c>
      <c r="B266" s="43"/>
      <c r="C266" s="43"/>
      <c r="D266" s="43"/>
      <c r="E266" s="43"/>
      <c r="F266" s="43"/>
      <c r="H266" s="36" t="s">
        <v>63</v>
      </c>
    </row>
  </sheetData>
  <mergeCells count="319">
    <mergeCell ref="B8:F8"/>
    <mergeCell ref="I8:I12"/>
    <mergeCell ref="B9:F9"/>
    <mergeCell ref="B10:F10"/>
    <mergeCell ref="B11:F11"/>
    <mergeCell ref="B12:F12"/>
    <mergeCell ref="B3:H3"/>
    <mergeCell ref="I3:I7"/>
    <mergeCell ref="B4:F4"/>
    <mergeCell ref="B5:F5"/>
    <mergeCell ref="B6:F6"/>
    <mergeCell ref="B7:F7"/>
    <mergeCell ref="B18:F18"/>
    <mergeCell ref="I18:I22"/>
    <mergeCell ref="B19:F19"/>
    <mergeCell ref="B20:F20"/>
    <mergeCell ref="B21:F21"/>
    <mergeCell ref="B22:F22"/>
    <mergeCell ref="B13:F13"/>
    <mergeCell ref="I13:I17"/>
    <mergeCell ref="B14:F14"/>
    <mergeCell ref="B15:F15"/>
    <mergeCell ref="B16:F16"/>
    <mergeCell ref="B17:F17"/>
    <mergeCell ref="B28:F28"/>
    <mergeCell ref="I28:I32"/>
    <mergeCell ref="B29:F29"/>
    <mergeCell ref="B30:F30"/>
    <mergeCell ref="B31:F31"/>
    <mergeCell ref="B32:F32"/>
    <mergeCell ref="B23:F23"/>
    <mergeCell ref="I23:I27"/>
    <mergeCell ref="B24:F24"/>
    <mergeCell ref="B25:F25"/>
    <mergeCell ref="B26:F26"/>
    <mergeCell ref="B27:F27"/>
    <mergeCell ref="B38:F38"/>
    <mergeCell ref="I38:I42"/>
    <mergeCell ref="B39:F39"/>
    <mergeCell ref="B40:F40"/>
    <mergeCell ref="B41:F41"/>
    <mergeCell ref="B42:F42"/>
    <mergeCell ref="B33:F33"/>
    <mergeCell ref="I33:I37"/>
    <mergeCell ref="B34:F34"/>
    <mergeCell ref="B35:F35"/>
    <mergeCell ref="B36:F36"/>
    <mergeCell ref="B37:F37"/>
    <mergeCell ref="B48:F48"/>
    <mergeCell ref="I48:I52"/>
    <mergeCell ref="B49:F49"/>
    <mergeCell ref="B50:F50"/>
    <mergeCell ref="B51:F51"/>
    <mergeCell ref="B52:F52"/>
    <mergeCell ref="B43:F43"/>
    <mergeCell ref="I43:I47"/>
    <mergeCell ref="B44:F44"/>
    <mergeCell ref="B45:F45"/>
    <mergeCell ref="B46:F46"/>
    <mergeCell ref="B47:F47"/>
    <mergeCell ref="B58:F58"/>
    <mergeCell ref="I58:I62"/>
    <mergeCell ref="B59:F59"/>
    <mergeCell ref="B60:F60"/>
    <mergeCell ref="B61:F61"/>
    <mergeCell ref="B62:F62"/>
    <mergeCell ref="B53:H53"/>
    <mergeCell ref="I53:I57"/>
    <mergeCell ref="B54:F54"/>
    <mergeCell ref="B55:F55"/>
    <mergeCell ref="B56:F56"/>
    <mergeCell ref="B57:F57"/>
    <mergeCell ref="B68:F68"/>
    <mergeCell ref="I68:I72"/>
    <mergeCell ref="B69:F69"/>
    <mergeCell ref="B70:F70"/>
    <mergeCell ref="B71:F71"/>
    <mergeCell ref="B72:F72"/>
    <mergeCell ref="B63:F63"/>
    <mergeCell ref="I63:I67"/>
    <mergeCell ref="B64:F64"/>
    <mergeCell ref="B65:F65"/>
    <mergeCell ref="B66:F66"/>
    <mergeCell ref="B67:F67"/>
    <mergeCell ref="B78:F78"/>
    <mergeCell ref="I78:I82"/>
    <mergeCell ref="B79:F79"/>
    <mergeCell ref="B80:F80"/>
    <mergeCell ref="B81:F81"/>
    <mergeCell ref="B82:F82"/>
    <mergeCell ref="B73:F73"/>
    <mergeCell ref="I73:I77"/>
    <mergeCell ref="B74:F74"/>
    <mergeCell ref="B75:F75"/>
    <mergeCell ref="B76:F76"/>
    <mergeCell ref="B77:F77"/>
    <mergeCell ref="B88:F88"/>
    <mergeCell ref="B89:F89"/>
    <mergeCell ref="B90:F90"/>
    <mergeCell ref="B91:F91"/>
    <mergeCell ref="B92:F92"/>
    <mergeCell ref="B93:H93"/>
    <mergeCell ref="B83:F83"/>
    <mergeCell ref="I83:I87"/>
    <mergeCell ref="B84:F84"/>
    <mergeCell ref="B85:F85"/>
    <mergeCell ref="B86:F86"/>
    <mergeCell ref="B87:F87"/>
    <mergeCell ref="I93:I97"/>
    <mergeCell ref="B94:F94"/>
    <mergeCell ref="B95:F95"/>
    <mergeCell ref="B96:F96"/>
    <mergeCell ref="B97:F97"/>
    <mergeCell ref="I88:I92"/>
    <mergeCell ref="B98:F98"/>
    <mergeCell ref="I98:I102"/>
    <mergeCell ref="B99:F99"/>
    <mergeCell ref="B100:F100"/>
    <mergeCell ref="B101:F101"/>
    <mergeCell ref="B108:F108"/>
    <mergeCell ref="I108:I112"/>
    <mergeCell ref="B109:F109"/>
    <mergeCell ref="B110:F110"/>
    <mergeCell ref="B111:F111"/>
    <mergeCell ref="B112:F112"/>
    <mergeCell ref="B102:F102"/>
    <mergeCell ref="B103:F103"/>
    <mergeCell ref="I103:I107"/>
    <mergeCell ref="B104:F104"/>
    <mergeCell ref="B105:F105"/>
    <mergeCell ref="B106:F106"/>
    <mergeCell ref="B107:F107"/>
    <mergeCell ref="B118:H118"/>
    <mergeCell ref="I118:I122"/>
    <mergeCell ref="B119:F119"/>
    <mergeCell ref="B120:F120"/>
    <mergeCell ref="B121:F121"/>
    <mergeCell ref="B122:F122"/>
    <mergeCell ref="B113:F113"/>
    <mergeCell ref="I113:I117"/>
    <mergeCell ref="B114:F114"/>
    <mergeCell ref="B115:F115"/>
    <mergeCell ref="B116:F116"/>
    <mergeCell ref="B117:F117"/>
    <mergeCell ref="B128:F128"/>
    <mergeCell ref="I128:I132"/>
    <mergeCell ref="B129:F129"/>
    <mergeCell ref="B130:F130"/>
    <mergeCell ref="B131:F131"/>
    <mergeCell ref="B132:F132"/>
    <mergeCell ref="B123:F123"/>
    <mergeCell ref="I123:I127"/>
    <mergeCell ref="B124:F124"/>
    <mergeCell ref="B125:F125"/>
    <mergeCell ref="B126:F126"/>
    <mergeCell ref="B127:F127"/>
    <mergeCell ref="B138:F138"/>
    <mergeCell ref="I138:I142"/>
    <mergeCell ref="B139:F139"/>
    <mergeCell ref="B140:F140"/>
    <mergeCell ref="B141:F141"/>
    <mergeCell ref="B142:F142"/>
    <mergeCell ref="B133:F133"/>
    <mergeCell ref="I133:I137"/>
    <mergeCell ref="B134:F134"/>
    <mergeCell ref="B135:F135"/>
    <mergeCell ref="B136:F136"/>
    <mergeCell ref="B137:F137"/>
    <mergeCell ref="I148:I152"/>
    <mergeCell ref="B149:F149"/>
    <mergeCell ref="B150:F150"/>
    <mergeCell ref="B151:F151"/>
    <mergeCell ref="B152:F152"/>
    <mergeCell ref="B143:F143"/>
    <mergeCell ref="I143:I147"/>
    <mergeCell ref="B144:F144"/>
    <mergeCell ref="B145:F145"/>
    <mergeCell ref="B146:F146"/>
    <mergeCell ref="B147:F147"/>
    <mergeCell ref="I158:I162"/>
    <mergeCell ref="B159:F159"/>
    <mergeCell ref="B160:F160"/>
    <mergeCell ref="B161:F161"/>
    <mergeCell ref="B162:F162"/>
    <mergeCell ref="B153:F153"/>
    <mergeCell ref="I153:I157"/>
    <mergeCell ref="B154:F154"/>
    <mergeCell ref="B155:F155"/>
    <mergeCell ref="B156:F156"/>
    <mergeCell ref="B157:F157"/>
    <mergeCell ref="I168:I172"/>
    <mergeCell ref="B169:F169"/>
    <mergeCell ref="B170:F170"/>
    <mergeCell ref="B171:F171"/>
    <mergeCell ref="B172:F172"/>
    <mergeCell ref="B163:H163"/>
    <mergeCell ref="I163:I167"/>
    <mergeCell ref="B164:F164"/>
    <mergeCell ref="B165:F165"/>
    <mergeCell ref="B166:F166"/>
    <mergeCell ref="B167:F167"/>
    <mergeCell ref="I178:I182"/>
    <mergeCell ref="B179:F179"/>
    <mergeCell ref="B180:F180"/>
    <mergeCell ref="B181:F181"/>
    <mergeCell ref="B182:F182"/>
    <mergeCell ref="B173:F173"/>
    <mergeCell ref="I173:I177"/>
    <mergeCell ref="B174:F174"/>
    <mergeCell ref="B175:F175"/>
    <mergeCell ref="B176:F176"/>
    <mergeCell ref="B177:F177"/>
    <mergeCell ref="I188:I192"/>
    <mergeCell ref="B189:F189"/>
    <mergeCell ref="B190:F190"/>
    <mergeCell ref="B191:F191"/>
    <mergeCell ref="B192:F192"/>
    <mergeCell ref="B183:F183"/>
    <mergeCell ref="I183:I187"/>
    <mergeCell ref="B184:F184"/>
    <mergeCell ref="B185:F185"/>
    <mergeCell ref="B186:F186"/>
    <mergeCell ref="B187:F187"/>
    <mergeCell ref="I198:I202"/>
    <mergeCell ref="B199:F199"/>
    <mergeCell ref="B200:F200"/>
    <mergeCell ref="B201:F201"/>
    <mergeCell ref="B202:F202"/>
    <mergeCell ref="B193:H193"/>
    <mergeCell ref="I193:I197"/>
    <mergeCell ref="B194:F194"/>
    <mergeCell ref="B195:F195"/>
    <mergeCell ref="B196:F196"/>
    <mergeCell ref="B197:F197"/>
    <mergeCell ref="I208:I212"/>
    <mergeCell ref="B209:F209"/>
    <mergeCell ref="B210:F210"/>
    <mergeCell ref="B211:F211"/>
    <mergeCell ref="B212:F212"/>
    <mergeCell ref="B203:F203"/>
    <mergeCell ref="I203:I207"/>
    <mergeCell ref="B204:F204"/>
    <mergeCell ref="B205:F205"/>
    <mergeCell ref="B206:F206"/>
    <mergeCell ref="B207:F207"/>
    <mergeCell ref="I223:I227"/>
    <mergeCell ref="B224:F224"/>
    <mergeCell ref="B225:F225"/>
    <mergeCell ref="B226:F226"/>
    <mergeCell ref="B227:F227"/>
    <mergeCell ref="A213:A227"/>
    <mergeCell ref="B213:F213"/>
    <mergeCell ref="I213:I217"/>
    <mergeCell ref="B214:F214"/>
    <mergeCell ref="B215:F215"/>
    <mergeCell ref="B216:F216"/>
    <mergeCell ref="B217:F217"/>
    <mergeCell ref="B218:F218"/>
    <mergeCell ref="I218:I222"/>
    <mergeCell ref="B219:F219"/>
    <mergeCell ref="I233:I237"/>
    <mergeCell ref="B234:F234"/>
    <mergeCell ref="B235:F235"/>
    <mergeCell ref="B236:F236"/>
    <mergeCell ref="B237:F237"/>
    <mergeCell ref="B228:H228"/>
    <mergeCell ref="I228:I232"/>
    <mergeCell ref="B229:F229"/>
    <mergeCell ref="B230:F230"/>
    <mergeCell ref="B231:F231"/>
    <mergeCell ref="B232:F232"/>
    <mergeCell ref="A266:F266"/>
    <mergeCell ref="B2:F2"/>
    <mergeCell ref="A1:I1"/>
    <mergeCell ref="A253:A256"/>
    <mergeCell ref="B253:F253"/>
    <mergeCell ref="I253:I256"/>
    <mergeCell ref="B254:F254"/>
    <mergeCell ref="B255:F255"/>
    <mergeCell ref="B256:F256"/>
    <mergeCell ref="B248:F248"/>
    <mergeCell ref="I248:I252"/>
    <mergeCell ref="B249:F249"/>
    <mergeCell ref="B250:F250"/>
    <mergeCell ref="B251:F251"/>
    <mergeCell ref="B252:F252"/>
    <mergeCell ref="B243:F243"/>
    <mergeCell ref="I243:I247"/>
    <mergeCell ref="B244:F244"/>
    <mergeCell ref="B245:F245"/>
    <mergeCell ref="B246:F246"/>
    <mergeCell ref="B247:F247"/>
    <mergeCell ref="B238:F238"/>
    <mergeCell ref="I238:I242"/>
    <mergeCell ref="B239:F239"/>
    <mergeCell ref="A263:F263"/>
    <mergeCell ref="A264:F264"/>
    <mergeCell ref="A262:E262"/>
    <mergeCell ref="A79:A89"/>
    <mergeCell ref="A258:E258"/>
    <mergeCell ref="A259:F259"/>
    <mergeCell ref="A260:F260"/>
    <mergeCell ref="A261:B261"/>
    <mergeCell ref="A265:F265"/>
    <mergeCell ref="B240:F240"/>
    <mergeCell ref="B241:F241"/>
    <mergeCell ref="B242:F242"/>
    <mergeCell ref="B233:F233"/>
    <mergeCell ref="B220:F220"/>
    <mergeCell ref="B221:F221"/>
    <mergeCell ref="B222:F222"/>
    <mergeCell ref="B223:F223"/>
    <mergeCell ref="B208:F208"/>
    <mergeCell ref="B198:F198"/>
    <mergeCell ref="B188:F188"/>
    <mergeCell ref="B178:F178"/>
    <mergeCell ref="B168:F168"/>
    <mergeCell ref="B158:F158"/>
    <mergeCell ref="B148:F148"/>
  </mergeCells>
  <pageMargins left="0.31496062992125984" right="0.31496062992125984" top="0.74803149606299213" bottom="0.74803149606299213" header="0.31496062992125984" footer="0.31496062992125984"/>
  <pageSetup paperSize="9" scale="62" fitToHeight="9" orientation="landscape" horizontalDpi="180" verticalDpi="180" r:id="rId1"/>
  <rowBreaks count="7" manualBreakCount="7">
    <brk id="17" max="8" man="1"/>
    <brk id="47" max="8" man="1"/>
    <brk id="82" max="8" man="1"/>
    <brk id="117" max="8" man="1"/>
    <brk id="152" max="8" man="1"/>
    <brk id="192" max="8" man="1"/>
    <brk id="2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МП 2020</vt:lpstr>
      <vt:lpstr>'МП 2020'!Область_печати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2021-04-27T06:28:21Z</dcterms:modified>
</cp:coreProperties>
</file>