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МП 2020" sheetId="1" r:id="rId1"/>
  </sheets>
  <definedNames>
    <definedName name="_xlnm.Print_Area" localSheetId="0">'МП 2020'!$A$1:$I$266</definedName>
  </definedNames>
  <calcPr calcId="125725"/>
</workbook>
</file>

<file path=xl/calcChain.xml><?xml version="1.0" encoding="utf-8"?>
<calcChain xmlns="http://schemas.openxmlformats.org/spreadsheetml/2006/main">
  <c r="G169" i="1"/>
  <c r="G121"/>
  <c r="G56" l="1"/>
  <c r="H104" l="1"/>
  <c r="H195" l="1"/>
  <c r="H196"/>
  <c r="H197"/>
  <c r="G197"/>
  <c r="G196"/>
  <c r="G195"/>
  <c r="H14"/>
  <c r="H9"/>
  <c r="H5"/>
  <c r="H6"/>
  <c r="H7"/>
  <c r="H249"/>
  <c r="G249"/>
  <c r="H244"/>
  <c r="G244"/>
  <c r="H239"/>
  <c r="G239"/>
  <c r="H234"/>
  <c r="G234"/>
  <c r="H232"/>
  <c r="G232"/>
  <c r="H231"/>
  <c r="G231"/>
  <c r="H230"/>
  <c r="G230"/>
  <c r="H224"/>
  <c r="G224"/>
  <c r="H219"/>
  <c r="G219"/>
  <c r="H214"/>
  <c r="G214"/>
  <c r="H209"/>
  <c r="G209"/>
  <c r="H204"/>
  <c r="G204"/>
  <c r="H199"/>
  <c r="G199"/>
  <c r="H189"/>
  <c r="G189"/>
  <c r="H184"/>
  <c r="G184"/>
  <c r="H179"/>
  <c r="G179"/>
  <c r="H174"/>
  <c r="G174"/>
  <c r="H169"/>
  <c r="H167"/>
  <c r="G167"/>
  <c r="H166"/>
  <c r="G166"/>
  <c r="H165"/>
  <c r="G165"/>
  <c r="H159"/>
  <c r="G159"/>
  <c r="H154"/>
  <c r="G154"/>
  <c r="H149"/>
  <c r="G149"/>
  <c r="H144"/>
  <c r="G144"/>
  <c r="H139"/>
  <c r="G139"/>
  <c r="H134"/>
  <c r="G134"/>
  <c r="H129"/>
  <c r="G129"/>
  <c r="H124"/>
  <c r="G124"/>
  <c r="H122"/>
  <c r="G122"/>
  <c r="H121"/>
  <c r="H120"/>
  <c r="G120"/>
  <c r="H114"/>
  <c r="G114"/>
  <c r="H109"/>
  <c r="G109"/>
  <c r="G104"/>
  <c r="H99"/>
  <c r="G99"/>
  <c r="H97"/>
  <c r="G97"/>
  <c r="H96"/>
  <c r="G96"/>
  <c r="H95"/>
  <c r="G95"/>
  <c r="H89"/>
  <c r="G89"/>
  <c r="H84"/>
  <c r="G84"/>
  <c r="H79"/>
  <c r="G79"/>
  <c r="H74"/>
  <c r="G74"/>
  <c r="H69"/>
  <c r="G69"/>
  <c r="H64"/>
  <c r="G64"/>
  <c r="H59"/>
  <c r="G59"/>
  <c r="H57"/>
  <c r="G57"/>
  <c r="H56"/>
  <c r="H55"/>
  <c r="G55"/>
  <c r="H49"/>
  <c r="G49"/>
  <c r="H44"/>
  <c r="G44"/>
  <c r="H39"/>
  <c r="G39"/>
  <c r="H34"/>
  <c r="G34"/>
  <c r="H29"/>
  <c r="G29"/>
  <c r="H24"/>
  <c r="G24"/>
  <c r="H19"/>
  <c r="G19"/>
  <c r="G14"/>
  <c r="G9"/>
  <c r="G7"/>
  <c r="G6"/>
  <c r="G5"/>
  <c r="H229" l="1"/>
  <c r="H119"/>
  <c r="G119"/>
  <c r="H54"/>
  <c r="G54"/>
  <c r="G229"/>
  <c r="G164"/>
  <c r="H164"/>
  <c r="G94"/>
  <c r="H256"/>
  <c r="G254"/>
  <c r="G256"/>
  <c r="H194"/>
  <c r="H254"/>
  <c r="H255"/>
  <c r="H4"/>
  <c r="G255"/>
  <c r="H94"/>
  <c r="G194"/>
  <c r="G4"/>
  <c r="G253" l="1"/>
  <c r="H253"/>
</calcChain>
</file>

<file path=xl/sharedStrings.xml><?xml version="1.0" encoding="utf-8"?>
<sst xmlns="http://schemas.openxmlformats.org/spreadsheetml/2006/main" count="386" uniqueCount="104">
  <si>
    <t>5.</t>
  </si>
  <si>
    <t>Объем ассигнований всего, в т.ч. за счет</t>
  </si>
  <si>
    <t>- федерального бюджета</t>
  </si>
  <si>
    <t>- областного бюджета</t>
  </si>
  <si>
    <t>- районного бюджета</t>
  </si>
  <si>
    <t>1. Направление "Развитие системы дошкольного образования"</t>
  </si>
  <si>
    <t>х</t>
  </si>
  <si>
    <t>2. Направление "Развитие системы общего образования"</t>
  </si>
  <si>
    <t>3. Направление "Развитие системы дополнительного образования"</t>
  </si>
  <si>
    <t>4. Направление "Организация отдыха детей в каникулярное время"</t>
  </si>
  <si>
    <t>5. Направление "Организация временного трудоустройства несовершеннолетних граждан"</t>
  </si>
  <si>
    <t>6. Направление "Обеспечените государственных гарантий содержания и социальных прав детей-сирот, оставшихся без попечительства"</t>
  </si>
  <si>
    <t>7. Направление "Реализация государственных функций, связанных с общегосударственным управлением"</t>
  </si>
  <si>
    <t>8. Направление "Социальное обеспечение в сфере образования"</t>
  </si>
  <si>
    <t>9. Направление "Оптимизация структуры муниципальной сети образовательных учреждений с учетом демографических и социально- экономических условий"</t>
  </si>
  <si>
    <t>3.</t>
  </si>
  <si>
    <t>1.Направление "Молодежь Нагорского района"</t>
  </si>
  <si>
    <t>2. Направление "Обеспечение жильем молодых семей"</t>
  </si>
  <si>
    <t>3. Направление "Развитие физической культуры и спорта"</t>
  </si>
  <si>
    <t>4. Направление "Профилактика безнадзорности и правонарушений несовершеннолетних"</t>
  </si>
  <si>
    <t>5. Направление "Профилактика правонарушений"</t>
  </si>
  <si>
    <t>6. Направление "Меры противодействия немедицинскому потреблению наркотических средств"</t>
  </si>
  <si>
    <t>7. Направление "Содействие социально ориентированным НКО"</t>
  </si>
  <si>
    <t>6.</t>
  </si>
  <si>
    <t>1. Направление "Развитие МКУК " Централизованная библиотечная система"</t>
  </si>
  <si>
    <t>2. Направление "Развитие МКУК "Районный центр народного творчества"</t>
  </si>
  <si>
    <t>3. Направление "Развитие МКОУ ДОД "Детская школа искусств"</t>
  </si>
  <si>
    <t>4. Направление "Реализация государственных функций, связанных с общегосударственным управлением"</t>
  </si>
  <si>
    <t>2.</t>
  </si>
  <si>
    <t>1. Направление"Модернизация и реформироование жилищно- коммунального хозяйства"</t>
  </si>
  <si>
    <t>2. Направление "Развитие дорожного хозяйства"</t>
  </si>
  <si>
    <t>3. Направление  "Развитие жилищного строительства"</t>
  </si>
  <si>
    <t>4. Направление  "Энергосбережение и повышение энергоэффективности"</t>
  </si>
  <si>
    <t>5. Направление "Безопасность дорожного движения"</t>
  </si>
  <si>
    <t>6. Направление "Создание благоприятных условий для развития хозяйственной деятельности,предприятий, оказывающих услуги по пассажирским перевозкам"</t>
  </si>
  <si>
    <t>7. Направление "Предупреждение и ликвидация чрезвычайных ситуаций"</t>
  </si>
  <si>
    <t>8. Направление  "Экологические и природоохранные мероприятия"</t>
  </si>
  <si>
    <t>1.</t>
  </si>
  <si>
    <t>Объем ассигнований всего, в т.ч. за счет:</t>
  </si>
  <si>
    <t>1. Направление "Развитие муниципальной службы"</t>
  </si>
  <si>
    <t>2. Направление "Противодействие коррупции в Нагорском районе"</t>
  </si>
  <si>
    <t>3. Направление "Управление муниципальным имуществом"</t>
  </si>
  <si>
    <t>4. Направление "Развитие малого и среднего предпринимательства"</t>
  </si>
  <si>
    <t>1. Выплата заработной платы;
2. Общехозяйственные и коммунальные расходы;
3. Услуги связи;
4. Расходы на ГСМ;
5. Транспортные расходы.</t>
  </si>
  <si>
    <t>7.</t>
  </si>
  <si>
    <t>1. Направление "Развитие растениеводства"</t>
  </si>
  <si>
    <t>2. Направление "Развитие животноводства"</t>
  </si>
  <si>
    <t>3. Направление "Поддержка малых форм хозяйствования"</t>
  </si>
  <si>
    <t>4. Направление "Стимулирование эфективного использования земель сельскохозяйственного назначения"</t>
  </si>
  <si>
    <t>6. Направление "Комплексное обустройство сельских поселений района объектами социальной и инженерной инфраструктуры"</t>
  </si>
  <si>
    <t>4.</t>
  </si>
  <si>
    <t>1. Отдельное мероприятие "Реализация бюджетного процесса"</t>
  </si>
  <si>
    <t>2. Отдельное мероприятие "Управление муниципальным долгом Нагорского района"</t>
  </si>
  <si>
    <t>4. Отдельное мероприятие "Предоставление межбюджетных трансфертов местным бюджетам  поселений из бюджета муниципального района"</t>
  </si>
  <si>
    <t>Наименование программы и источники финансирования</t>
  </si>
  <si>
    <t>ИТОГО объем ассигнований по муниципальным программам, 
в т.ч. за счет:</t>
  </si>
  <si>
    <t>по экономике и муниципальной собственности</t>
  </si>
  <si>
    <t xml:space="preserve">  </t>
  </si>
  <si>
    <t xml:space="preserve"> </t>
  </si>
  <si>
    <t>Согласовано</t>
  </si>
  <si>
    <t>Начальник финансового управления</t>
  </si>
  <si>
    <t>Исполнитель</t>
  </si>
  <si>
    <t xml:space="preserve">Главный специалист отдела экономики </t>
  </si>
  <si>
    <t>Т.Н. Усатова</t>
  </si>
  <si>
    <t xml:space="preserve">и работы с малым бизнесом       </t>
  </si>
  <si>
    <t>Заместитель главы администрации района</t>
  </si>
  <si>
    <t>"Управление муниципальными финансами и 
регулирование межбюджетных отношений Нагорского района"</t>
  </si>
  <si>
    <t>"Развити АПК  Нагорского района"</t>
  </si>
  <si>
    <t>"Совершенствование организации муниципального управления Нагорского района"</t>
  </si>
  <si>
    <t>"Создание безопасных и благоприятных условий жизнедеятельности 
в Нагорском районе"</t>
  </si>
  <si>
    <t>"Развитие культуры Нагорского района"</t>
  </si>
  <si>
    <t>"Развитие образования Нагорского района"</t>
  </si>
  <si>
    <t>"Социальная политика и профилактика правонарушений 
в Нагорском районе"</t>
  </si>
  <si>
    <t>№
 п/п</t>
  </si>
  <si>
    <t>Мероприятия, 
в рамках которых освоены средства</t>
  </si>
  <si>
    <t>Расходы по смете финансового управления администрации Нагорского района.</t>
  </si>
  <si>
    <t>Уплата процентов по привлекаемым кредитам.</t>
  </si>
  <si>
    <t>Предоставление дотаций на выравнивание бюджетной обеспеченности поселениям Нагорского района.</t>
  </si>
  <si>
    <t>5. Направление "Организация выполнения полномочий органов местного самоуправления"</t>
  </si>
  <si>
    <t>3. Отдельное мероприятие "Выравнивание финансовых воз-можностей поселений Нагорского района по осуществлению по-селениями района полномочий по решению вопросов местного значения"</t>
  </si>
  <si>
    <t>5. Направление  "Улучшение жилищных условий населения, проживающего в сельской местности, в том числе для молодых семей и молодых специалистов"</t>
  </si>
  <si>
    <t>В.В. Казакова</t>
  </si>
  <si>
    <t>О.В. Двоеглазова</t>
  </si>
  <si>
    <t>Предоставление межбюджетных трансфертов местным бюджетам поселений из бюджета муниципального района: софинансирование расходных обязательств, возникающих при выполнении полномочий органов местного  самоуправления по вопросам местного значения, субсидии по административным комиссиям, дотации на сбалансированность поселений.</t>
  </si>
  <si>
    <t>Данные о ходе выполнения муниципальных программ за 1 квартал 2021 года</t>
  </si>
  <si>
    <t>Предусмотрено 
на 2021 год 
(тыс. руб)</t>
  </si>
  <si>
    <t>Исполнено 
за 1 квартал 
2021 года
(тыс. руб)</t>
  </si>
  <si>
    <t>Акция "МыВместе", акция посвященная международному женскому дню, реализован проект "БдьВкоманде".</t>
  </si>
  <si>
    <t>Приобретение автоматических пожарных оповещателей.</t>
  </si>
  <si>
    <t>Приобретение ГСМ на проведение выездных мероприятий в рамках Единого Дня профилактики правонарушений.</t>
  </si>
  <si>
    <t>Заработная плата с начислениями, коммунальные услуги, подписка, приобретение книжного фонда, государственная поддержка  лучшим сельским учреждениям культуры, прочие расходы (обучение по пожарной безопасности, услуги связи, интернет, охрана объектов, техническое обслуживание технических средств охраны, приобретение хозяйственных товаров, канцелярских товаров, строительных материалов, ГСМ, топливных дров,  заправка и ремонт картриджей, договора на распиловку и колку дров).</t>
  </si>
  <si>
    <t>Заработная плата с начислениями, коммунальные услуги, прочие расходы (обучение по пожарной безопасности, услуги связи, интернет, охрана объектов, техническое обслуживание технических средств охраны, приобретение хозяйственных товаров, канцелярских товаров, строительных материалов, ГСМ, запасных частей для автомашины, топливных дров,  заправка и ремонт картриджей, услуги по организации и проведению заочных конкурсов, продление лицензии, аренда земельных участков, договора по огребке крыши здания).</t>
  </si>
  <si>
    <t>Заработная плата с начислениями, коммунальные услуги, командировочные расходы, прочие расходы (обучение по пожарной безопасности, услуги связи, приобретение программных продуктов,  приобретение хозяйственных товаров, канцелярских товаров, строительных материалов, основных средств, заправка и ремонт картриджей).</t>
  </si>
  <si>
    <t>Содержание автомобильных дорог общего пользования местного значения и искуственных сооружений на них. Межбюджетный трансферт Нагорскому городскому поселению на осуществление дорожной деятельности.</t>
  </si>
  <si>
    <t>Заработная плата сотрудникам ЕДДС. 
Оказание единовременной материальной помощи погорельцам в пгт Нагорск.</t>
  </si>
  <si>
    <t>Заработная плата с начислениями, прочие расходы (обучение по пожарной безопасности, по 44-ФЗ, интернет, приобретение программных продуктов,  приобретение хозяйственных товаров, канцелярских товаров, заправка и ремонт картриджей, приобретение орг техники, офисной мебели).</t>
  </si>
  <si>
    <t>1 специалист прошел профессиональную переподготовку.</t>
  </si>
  <si>
    <t>Оценка имущества.</t>
  </si>
  <si>
    <t>Обеспечение организации предоставления дошкольного образования (оплата коммунальных услуг, услуг по содержанию имущества, расходы на текущий ремонт учреждений и выполнение предписаний надзорных органов, приобретение учебно-наглядных пособий, игрушек, хоз.товаров, командировочные расходы, прочие расходы). За счет средств субвенции из областного бюджета в 1 квартале 2021 года приобретено компьютерное оборудование на сумму 29,999 тыс. рублей.                                                                                                                                                                                                                                                                      Развитие кадрового потенциала системы дошкольного образования (выплата заработной платы работникам дошкольных образовательных учреждений, и начислений на заработную плату);                                                                                                                                                                 Организация питания в муниципальных дошкольных образовательных учреждениях (приобретение продуктов питания);                                                                                                                                                                                                                    Обеспечение пожарной безопасности. За 1 квартал 2021 года проведены расходы в сумме 49,9 тыс. рублей (техническое обслуживание пожарной сигнализации, оборудования для передачи извещения о пожаре);                                                                                                                                                                                                                                    Мероприятия по выполнению предписаний надзорных органов. За 1 квартал 2021 года расходы не проводились;                                                                                                                                                      Обеспечение санитарно-эпидемиологического состояния. За 1 квартал 2021 года проведены расходы на сумму 8,75 тыс. рублей (дератизация);                                                                                                                                                                                                                 Мероприятия по обеспечению мер по профилактике новой коронавирусной инфекции. За 1 квартал 2021 года проведены расходы на сумму 77,39 тыс. рублей (приобретение бесконтактных термометров, облучателей-рециркуляторов, дезинфицирующих средств);                                                                                                                                                                                  Подготовка учреждений к новому учебному году. В 1 квартале 2021 года расходы не проводились.</t>
  </si>
  <si>
    <t xml:space="preserve"> Обеспечение организации предоставления общего образования (оплата коммунальных услуг, услуг по содержанию имущества, расходы на текущий ремонт учреждений и выполнение предписаний надзорных органов, приобретение учебно-наглядных пособий, учебников, оборудования для обеспечения образовательного процесса, повышение квалификации педагогических работников, приобретение ГСМ для подвоза учащихся, прочие расходы). За счет средств субвенции из областного бюджета в 1 квартале 2021 года приобретено программное обеспечение на сумму 12,75 тыс. рублей);                                                                                                                                                                                                                             Развитие кадрового потенциала системы общего образования (выплата заработной платы работникам общеобразовательных учреждений, и начислений на заработную плату);                                                                                                                                    Организация питания в муниципальных общеобразовательных учреждениях (приобретение продуктов питания);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За 1 квартал 2021 года 43 педагогических работника получили вознагрждение за классное руководство. Выплаты произведены в сумме 671,49 тыс. рублей.                                                                                                                                                                                     Организация бесплатного горячего питания обучающихся, получающих начальное общее образование в муниципальных образовательных организациях. Расходы за 1 квартал 2021 года проведены в сумме 174,87 тыс. рублей;                                                                                                                                                                                                                                                   Обеспечение пожарной безопасности. За 1 квартал 2021 года проведены расходы в сумме 32,27 тыс. рублей (техническое обслуживание пожарной сигнализации, оборудования для передачи извещения о пожаре);                                                                                                                                                                                                                                                                          Мероприятия по выполнению предписаний надзорных органов. В 1 квартале 2021 года расходы не проводились;                                                                                                                                                                                    Обеспечение санитарно-эпидемиологического состояния. За 1 квартал 2021 года расходы проведены в сумме  13,05 тыс. рублей (дератизация);                                                                                                                                                                                                       
Мероприятия по обеспечению мер по профилактике новой коронавирусной инфекции. В 1 квартале 2021 года расходы не проводились;                                                                                                                                                                                                                  Подготовка учреждений к новому учебному году. За 1 квартал 2021 года проведены расходы на сумму 3,79 тыс. рублей (текущий ремонт);                                                                                                                                                                                                                                                                                                                                                                                                                                      Реализация мер, направленных на выполнение предписаний надзорных органов и приведение зданий в соответствие с требованиями, предъявляемыми к безопасности в процессе эксплуатации, в муниципальных образовательных организациях. В 2021 году  выделены средства на текущий ремонт системы отопления и частичную замену оконных блоков в МКОУ СОШ п. Кобра Нагорского района Кировской области.                </t>
  </si>
  <si>
    <t>Обеспечение организации предоставления дополнительного образования (оплата коммунальных услуг, услуг по содержанию имущества, оплата проезда, питания и проживания учащихся на соревнованиях, приобретение ГСМ, хоз.товаров, прочие расходы);                                                                                                                                                                         
Развитие кадрового потенциала системы дополнительного образованияи(выплата заработной платы работникам организации дополнительного образования, и начислений на заработную плату);                                                                                                      - обеспечение пожарной безопасности. За 1 квартал 2021 года проведены расходы в сумме 10,66 тыс. рублей (техническое обслуживание пожарной сигнализации, оборудования для передачи извещения о пожаре);                                                                                                                                                                                                                                   Обеспечение санитарно-эпидемиологического состояния. За 1 квартал 2021 года проведены расходы на сумму 1,74 тыс. рублей (дератизация);                                                                                                                                                                                                                                                    Мероприятия по обеспечению мер по профилактике новой коронавирусной инфекции. В 1 квартале 2021 года расходы не проводились;                                                                                                                                                                                                             
Подготовка учреждений к новому учебному году. В 1 квартале 2021 года расходы не проводились.</t>
  </si>
  <si>
    <t xml:space="preserve"> Выполнение отдельных государственных полномочий по обеспечению содержания ребенка в семье опекуна и приемной семье, а также вознаграждение, причитающееся приемному родителю. По состоянию на 01.04.2021 г на учете в органе опеки и попечительства состоит 29 детей (15 детей в семьях опекунов, 14 детей в приемных семьях). 10 человек получают вознаграждение, причитающееся приемному родителю. </t>
  </si>
  <si>
    <t xml:space="preserve"> Финансовое обеспечение деятельности Муниципального учреждения управления образования администрации Нагорского района Кировской области (выплата заработной платы работникам, начислений на заработную плату, расходы на программное обеспечение, общехозяйственные расходы);                                                                                                                                                             
Выполнение отдельных государственных полномочий по осуществлению деятельности по опеке и попечительству (выплата заработной платы  специалисту по опеке и попечительству);                                                                                                   
Приобретение компьютерной и организационной техники (в 1 квартале 2021 года расходы не проводились);                                                                                                                                                                                              Выполнение требований в области информационной безопасности, приобретение лицензионного системного и прикладного программного обеспечения (за 1 квартал 2021 года расходы проведены на сумму 8,59 тыс. рублей).  </t>
  </si>
  <si>
    <t xml:space="preserve"> Предоставление руководителям, педагогическим работникам и иным специалистам образовательных учреждений (за исключением совместителей), работающим и проживающим в сельских населенных пунктах (поселках городского типа), бесплатной жилой площади с отоплением и электроснабжением путем компенсации  расходов в виде ежемесячной денежной выплаты (за 1 квартал 2021 года 101 человек получили компенсацию за коммунальные услуги);                                                                                                                                                                                                Выполнение отдельных государственных полномочий по начислению и выплате компенсации части платы, взимаемой за содержание детей в образовательных учреждениях, реализующих основную общеобразовательную программу дошкольного образования (за 1 квартал 2021 года на 118 детей выплачена компенсация по родительской плате) </t>
  </si>
</sst>
</file>

<file path=xl/styles.xml><?xml version="1.0" encoding="utf-8"?>
<styleSheet xmlns="http://schemas.openxmlformats.org/spreadsheetml/2006/main">
  <numFmts count="4">
    <numFmt numFmtId="164" formatCode="0.000"/>
    <numFmt numFmtId="165" formatCode="0.00000"/>
    <numFmt numFmtId="166" formatCode="0.000000"/>
    <numFmt numFmtId="167" formatCode="0.0"/>
  </numFmts>
  <fonts count="17">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color theme="1"/>
      <name val="Times New Roman"/>
      <family val="1"/>
      <charset val="204"/>
    </font>
    <font>
      <sz val="10"/>
      <name val="Times New Roman"/>
      <family val="1"/>
      <charset val="204"/>
    </font>
    <font>
      <b/>
      <sz val="11"/>
      <name val="Times New Roman"/>
      <family val="1"/>
      <charset val="204"/>
    </font>
    <font>
      <b/>
      <sz val="14"/>
      <color indexed="8"/>
      <name val="Times New Roman"/>
      <family val="1"/>
      <charset val="204"/>
    </font>
    <font>
      <b/>
      <sz val="10"/>
      <name val="Times New Roman"/>
      <family val="1"/>
      <charset val="204"/>
    </font>
    <font>
      <sz val="8"/>
      <color theme="1"/>
      <name val="Times New Roman"/>
      <family val="1"/>
      <charset val="204"/>
    </font>
    <font>
      <sz val="8"/>
      <name val="Times New Roman"/>
      <family val="1"/>
      <charset val="204"/>
    </font>
    <font>
      <b/>
      <i/>
      <sz val="10"/>
      <name val="Times New Roman"/>
      <family val="1"/>
      <charset val="204"/>
    </font>
    <font>
      <i/>
      <sz val="10"/>
      <name val="Times New Roman"/>
      <family val="1"/>
      <charset val="204"/>
    </font>
    <font>
      <sz val="10"/>
      <color theme="1"/>
      <name val="Calibri"/>
      <family val="2"/>
      <charset val="204"/>
      <scheme val="minor"/>
    </font>
    <font>
      <sz val="10"/>
      <color indexed="8"/>
      <name val="Times New Roman"/>
      <family val="1"/>
      <charset val="204"/>
    </font>
    <font>
      <sz val="9"/>
      <color indexed="8"/>
      <name val="Times New Roman"/>
      <family val="1"/>
      <charset val="204"/>
    </font>
    <font>
      <sz val="9"/>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03">
    <xf numFmtId="0" fontId="0" fillId="0" borderId="0" xfId="0"/>
    <xf numFmtId="49" fontId="2" fillId="2" borderId="1" xfId="1" applyNumberFormat="1" applyFont="1" applyFill="1" applyBorder="1" applyAlignment="1">
      <alignment horizontal="center" vertical="top"/>
    </xf>
    <xf numFmtId="167" fontId="6" fillId="0" borderId="2" xfId="1" applyNumberFormat="1" applyFont="1" applyBorder="1" applyAlignment="1">
      <alignment horizontal="center" vertical="center" wrapText="1"/>
    </xf>
    <xf numFmtId="165" fontId="8" fillId="5" borderId="2" xfId="1" applyNumberFormat="1" applyFont="1" applyFill="1" applyBorder="1" applyAlignment="1">
      <alignment horizontal="center" vertical="center"/>
    </xf>
    <xf numFmtId="0" fontId="3" fillId="0" borderId="0" xfId="1" applyFont="1" applyBorder="1" applyAlignment="1">
      <alignment vertical="top" wrapText="1"/>
    </xf>
    <xf numFmtId="49" fontId="8" fillId="2" borderId="3" xfId="1" applyNumberFormat="1" applyFont="1" applyFill="1" applyBorder="1" applyAlignment="1">
      <alignment horizontal="center" vertical="top"/>
    </xf>
    <xf numFmtId="165" fontId="8" fillId="3" borderId="2" xfId="0" applyNumberFormat="1" applyFont="1" applyFill="1" applyBorder="1" applyAlignment="1">
      <alignment horizontal="center" vertical="top" wrapText="1"/>
    </xf>
    <xf numFmtId="0" fontId="5" fillId="0" borderId="2" xfId="0" applyFont="1" applyBorder="1" applyAlignment="1">
      <alignment horizontal="center" vertical="center" wrapText="1"/>
    </xf>
    <xf numFmtId="165" fontId="5" fillId="4" borderId="2" xfId="0" applyNumberFormat="1" applyFont="1" applyFill="1" applyBorder="1" applyAlignment="1">
      <alignment horizontal="center" vertical="top" wrapText="1"/>
    </xf>
    <xf numFmtId="165" fontId="5" fillId="0" borderId="2" xfId="0" applyNumberFormat="1" applyFont="1" applyBorder="1" applyAlignment="1">
      <alignment horizontal="center" vertical="top" wrapText="1"/>
    </xf>
    <xf numFmtId="165" fontId="5" fillId="0" borderId="2" xfId="0" applyNumberFormat="1" applyFont="1" applyBorder="1" applyAlignment="1">
      <alignment horizontal="center" vertical="center" wrapText="1"/>
    </xf>
    <xf numFmtId="164" fontId="5" fillId="0" borderId="2" xfId="1" applyNumberFormat="1" applyFont="1" applyBorder="1" applyAlignment="1">
      <alignment horizontal="center" vertical="top" wrapText="1"/>
    </xf>
    <xf numFmtId="164" fontId="5" fillId="0" borderId="2" xfId="1" applyNumberFormat="1" applyFont="1" applyFill="1" applyBorder="1" applyAlignment="1">
      <alignment horizontal="center" vertical="top" wrapText="1"/>
    </xf>
    <xf numFmtId="49" fontId="8" fillId="2" borderId="4" xfId="1" applyNumberFormat="1" applyFont="1" applyFill="1" applyBorder="1" applyAlignment="1">
      <alignment horizontal="center" vertical="top"/>
    </xf>
    <xf numFmtId="49" fontId="8" fillId="2" borderId="1" xfId="1" applyNumberFormat="1" applyFont="1" applyFill="1" applyBorder="1" applyAlignment="1">
      <alignment horizontal="center" vertical="top"/>
    </xf>
    <xf numFmtId="49" fontId="8" fillId="2" borderId="3" xfId="1" applyNumberFormat="1" applyFont="1" applyFill="1" applyBorder="1" applyAlignment="1">
      <alignment vertical="top"/>
    </xf>
    <xf numFmtId="165" fontId="8" fillId="3" borderId="2" xfId="1" applyNumberFormat="1" applyFont="1" applyFill="1" applyBorder="1" applyAlignment="1">
      <alignment horizontal="center" vertical="top" wrapText="1"/>
    </xf>
    <xf numFmtId="165" fontId="5" fillId="4" borderId="2" xfId="1" applyNumberFormat="1" applyFont="1" applyFill="1" applyBorder="1" applyAlignment="1">
      <alignment horizontal="center" vertical="top" wrapText="1"/>
    </xf>
    <xf numFmtId="165" fontId="5" fillId="0" borderId="2" xfId="1" applyNumberFormat="1" applyFont="1" applyBorder="1" applyAlignment="1">
      <alignment horizontal="center" vertical="top" wrapText="1"/>
    </xf>
    <xf numFmtId="49" fontId="8" fillId="2" borderId="4" xfId="1" applyNumberFormat="1" applyFont="1" applyFill="1" applyBorder="1" applyAlignment="1">
      <alignment vertical="top"/>
    </xf>
    <xf numFmtId="165" fontId="8" fillId="3" borderId="2" xfId="1" applyNumberFormat="1" applyFont="1" applyFill="1" applyBorder="1" applyAlignment="1">
      <alignment horizontal="center"/>
    </xf>
    <xf numFmtId="165" fontId="5" fillId="4" borderId="2" xfId="1" applyNumberFormat="1" applyFont="1" applyFill="1" applyBorder="1" applyAlignment="1">
      <alignment horizontal="center"/>
    </xf>
    <xf numFmtId="165" fontId="5" fillId="0" borderId="2" xfId="1" applyNumberFormat="1" applyFont="1" applyBorder="1" applyAlignment="1">
      <alignment horizontal="center"/>
    </xf>
    <xf numFmtId="166" fontId="5" fillId="0" borderId="2" xfId="1" applyNumberFormat="1" applyFont="1" applyBorder="1" applyAlignment="1">
      <alignment horizontal="center"/>
    </xf>
    <xf numFmtId="2" fontId="5" fillId="0" borderId="2" xfId="1" applyNumberFormat="1" applyFont="1" applyBorder="1" applyAlignment="1">
      <alignment horizontal="center" vertical="top" wrapText="1"/>
    </xf>
    <xf numFmtId="2" fontId="5" fillId="0" borderId="2" xfId="1" applyNumberFormat="1" applyFont="1" applyBorder="1" applyAlignment="1">
      <alignment horizontal="center" vertical="center" wrapText="1"/>
    </xf>
    <xf numFmtId="166" fontId="5" fillId="0" borderId="2" xfId="1" applyNumberFormat="1" applyFont="1" applyBorder="1" applyAlignment="1">
      <alignment horizontal="center" vertical="top" wrapText="1"/>
    </xf>
    <xf numFmtId="166" fontId="5" fillId="4" borderId="2" xfId="1" applyNumberFormat="1" applyFont="1" applyFill="1" applyBorder="1" applyAlignment="1">
      <alignment horizontal="center" vertical="top" wrapText="1"/>
    </xf>
    <xf numFmtId="164" fontId="8" fillId="3" borderId="2" xfId="1" applyNumberFormat="1" applyFont="1" applyFill="1" applyBorder="1" applyAlignment="1">
      <alignment horizontal="center" vertical="top" wrapText="1"/>
    </xf>
    <xf numFmtId="164" fontId="5" fillId="4" borderId="2" xfId="1" applyNumberFormat="1" applyFont="1" applyFill="1" applyBorder="1" applyAlignment="1">
      <alignment horizontal="center" vertical="top" wrapText="1"/>
    </xf>
    <xf numFmtId="164" fontId="8" fillId="3" borderId="2" xfId="1" applyNumberFormat="1" applyFont="1" applyFill="1" applyBorder="1" applyAlignment="1">
      <alignment horizontal="center"/>
    </xf>
    <xf numFmtId="164" fontId="5" fillId="4" borderId="2" xfId="1" applyNumberFormat="1" applyFont="1" applyFill="1" applyBorder="1" applyAlignment="1">
      <alignment horizontal="center"/>
    </xf>
    <xf numFmtId="0" fontId="13" fillId="0" borderId="0" xfId="0" applyFont="1"/>
    <xf numFmtId="0" fontId="5" fillId="0" borderId="0" xfId="1" applyFont="1" applyBorder="1" applyAlignment="1">
      <alignment vertical="top" wrapText="1"/>
    </xf>
    <xf numFmtId="0" fontId="4" fillId="0" borderId="0" xfId="0" applyFont="1"/>
    <xf numFmtId="166" fontId="4" fillId="0" borderId="0" xfId="0" applyNumberFormat="1" applyFont="1"/>
    <xf numFmtId="0" fontId="5" fillId="0" borderId="0" xfId="1" applyFont="1" applyBorder="1" applyAlignment="1">
      <alignment horizontal="left" vertical="top" wrapText="1"/>
    </xf>
    <xf numFmtId="0" fontId="6" fillId="0" borderId="2" xfId="1" applyFont="1" applyBorder="1" applyAlignment="1">
      <alignment horizontal="center" vertical="center" wrapText="1"/>
    </xf>
    <xf numFmtId="2" fontId="0" fillId="0" borderId="0" xfId="0" applyNumberFormat="1"/>
    <xf numFmtId="0" fontId="2" fillId="2" borderId="2" xfId="1" applyFont="1" applyFill="1" applyBorder="1" applyAlignment="1">
      <alignment horizontal="center" vertical="center" wrapText="1"/>
    </xf>
    <xf numFmtId="165" fontId="0" fillId="0" borderId="0" xfId="0" applyNumberFormat="1"/>
    <xf numFmtId="0" fontId="5" fillId="0" borderId="0" xfId="1" applyFont="1" applyBorder="1" applyAlignment="1">
      <alignment horizontal="left" vertical="top" wrapText="1"/>
    </xf>
    <xf numFmtId="49" fontId="8" fillId="0" borderId="1" xfId="1" applyNumberFormat="1" applyFont="1" applyFill="1" applyBorder="1" applyAlignment="1">
      <alignment horizontal="center" vertical="top" wrapText="1"/>
    </xf>
    <xf numFmtId="0" fontId="5" fillId="0" borderId="0" xfId="1" applyFont="1" applyBorder="1" applyAlignment="1">
      <alignment horizontal="left" vertical="top" wrapText="1"/>
    </xf>
    <xf numFmtId="0" fontId="8" fillId="0" borderId="0" xfId="1" applyFont="1" applyBorder="1" applyAlignment="1">
      <alignment horizontal="left" vertical="top" wrapText="1"/>
    </xf>
    <xf numFmtId="0" fontId="4" fillId="0" borderId="0" xfId="0" applyFont="1" applyAlignment="1">
      <alignment horizontal="left"/>
    </xf>
    <xf numFmtId="49" fontId="8" fillId="2" borderId="3" xfId="1" applyNumberFormat="1" applyFont="1" applyFill="1" applyBorder="1" applyAlignment="1">
      <alignment horizontal="center" vertical="top"/>
    </xf>
    <xf numFmtId="0" fontId="8" fillId="0" borderId="0" xfId="1" applyFont="1" applyBorder="1" applyAlignment="1">
      <alignment vertical="top" wrapText="1"/>
    </xf>
    <xf numFmtId="0" fontId="12" fillId="0" borderId="2" xfId="1" applyFont="1" applyBorder="1" applyAlignment="1">
      <alignment vertical="top" wrapText="1"/>
    </xf>
    <xf numFmtId="0" fontId="11" fillId="0" borderId="2" xfId="1" applyFont="1" applyBorder="1" applyAlignment="1">
      <alignment horizontal="left" vertical="top" wrapText="1"/>
    </xf>
    <xf numFmtId="0" fontId="6" fillId="0" borderId="2" xfId="1" applyFont="1" applyBorder="1" applyAlignment="1">
      <alignment horizontal="center" vertical="center" wrapText="1"/>
    </xf>
    <xf numFmtId="0" fontId="7" fillId="0" borderId="8" xfId="1" applyFont="1" applyBorder="1" applyAlignment="1">
      <alignment horizontal="center" vertical="center" wrapText="1"/>
    </xf>
    <xf numFmtId="0" fontId="8" fillId="2" borderId="2" xfId="1" applyFont="1" applyFill="1" applyBorder="1" applyAlignment="1">
      <alignment horizontal="center" vertical="center"/>
    </xf>
    <xf numFmtId="0" fontId="8" fillId="0" borderId="2" xfId="1" applyFont="1" applyBorder="1" applyAlignment="1">
      <alignment vertical="center" wrapText="1"/>
    </xf>
    <xf numFmtId="0" fontId="10" fillId="0" borderId="2" xfId="1" applyFont="1" applyBorder="1" applyAlignment="1">
      <alignment horizontal="left" vertical="top"/>
    </xf>
    <xf numFmtId="0" fontId="14" fillId="0" borderId="2" xfId="0" applyFont="1" applyBorder="1" applyAlignment="1">
      <alignment horizontal="left" vertical="top" wrapText="1"/>
    </xf>
    <xf numFmtId="0" fontId="5" fillId="0" borderId="2" xfId="1" applyFont="1" applyBorder="1" applyAlignment="1">
      <alignmen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8" fillId="0" borderId="2" xfId="1" applyFont="1" applyBorder="1" applyAlignment="1">
      <alignment vertical="top" wrapText="1"/>
    </xf>
    <xf numFmtId="0" fontId="8" fillId="2" borderId="4" xfId="1" applyFont="1" applyFill="1" applyBorder="1" applyAlignment="1">
      <alignment horizontal="center" vertical="top"/>
    </xf>
    <xf numFmtId="0" fontId="8" fillId="2" borderId="2" xfId="1" applyFont="1" applyFill="1" applyBorder="1" applyAlignment="1">
      <alignment horizontal="center" vertical="top"/>
    </xf>
    <xf numFmtId="0" fontId="10" fillId="0" borderId="2" xfId="1" applyFont="1" applyBorder="1" applyAlignment="1">
      <alignment horizontal="center" vertical="top"/>
    </xf>
    <xf numFmtId="0" fontId="10" fillId="0" borderId="2" xfId="1" applyFont="1" applyBorder="1" applyAlignment="1">
      <alignment horizontal="left" vertical="top" wrapText="1"/>
    </xf>
    <xf numFmtId="0" fontId="14" fillId="0" borderId="2" xfId="0" applyFont="1" applyBorder="1" applyAlignment="1">
      <alignment horizontal="left" vertical="top"/>
    </xf>
    <xf numFmtId="0" fontId="11" fillId="0" borderId="2" xfId="1" applyFont="1" applyBorder="1" applyAlignment="1">
      <alignment vertical="top" wrapText="1"/>
    </xf>
    <xf numFmtId="0" fontId="5" fillId="0" borderId="2" xfId="1" applyFont="1" applyBorder="1" applyAlignment="1">
      <alignment horizontal="left" vertical="top" wrapText="1"/>
    </xf>
    <xf numFmtId="0" fontId="12" fillId="0" borderId="2" xfId="1" applyFont="1" applyBorder="1" applyAlignment="1">
      <alignment horizontal="left" vertical="top" wrapText="1"/>
    </xf>
    <xf numFmtId="0" fontId="5" fillId="0" borderId="1"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14" fillId="0" borderId="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0" fillId="0" borderId="2" xfId="1" applyFont="1" applyBorder="1" applyAlignment="1">
      <alignment horizontal="center" vertical="center" wrapText="1"/>
    </xf>
    <xf numFmtId="0" fontId="11" fillId="0" borderId="5" xfId="1" applyFont="1" applyBorder="1" applyAlignment="1">
      <alignment horizontal="left" vertical="top" wrapText="1"/>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5" fillId="0" borderId="2" xfId="1" applyFont="1" applyBorder="1" applyAlignment="1">
      <alignment horizontal="left" vertical="top"/>
    </xf>
    <xf numFmtId="0" fontId="10" fillId="0" borderId="1" xfId="1" applyFont="1" applyBorder="1" applyAlignment="1">
      <alignment horizontal="center" vertical="top"/>
    </xf>
    <xf numFmtId="0" fontId="10" fillId="0" borderId="3" xfId="1" applyFont="1" applyBorder="1" applyAlignment="1">
      <alignment horizontal="center" vertical="top"/>
    </xf>
    <xf numFmtId="0" fontId="10" fillId="0" borderId="4" xfId="1" applyFont="1" applyBorder="1" applyAlignment="1">
      <alignment horizontal="center" vertical="top"/>
    </xf>
    <xf numFmtId="0" fontId="14" fillId="0" borderId="1"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1" xfId="0" applyFont="1" applyBorder="1" applyAlignment="1">
      <alignment horizontal="left" vertical="top" wrapText="1" readingOrder="1"/>
    </xf>
    <xf numFmtId="0" fontId="14" fillId="0" borderId="3" xfId="0" applyFont="1" applyBorder="1" applyAlignment="1">
      <alignment horizontal="left" vertical="top" readingOrder="1"/>
    </xf>
    <xf numFmtId="0" fontId="14" fillId="0" borderId="4" xfId="0" applyFont="1" applyBorder="1" applyAlignment="1">
      <alignment horizontal="left" vertical="top" readingOrder="1"/>
    </xf>
    <xf numFmtId="0" fontId="9" fillId="2" borderId="1"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164" fontId="3" fillId="0" borderId="2" xfId="1" applyNumberFormat="1" applyFont="1" applyBorder="1" applyAlignment="1">
      <alignment horizontal="left" vertical="top"/>
    </xf>
    <xf numFmtId="0" fontId="3" fillId="0" borderId="2" xfId="1" applyFont="1" applyBorder="1" applyAlignment="1">
      <alignment horizontal="left" vertical="top"/>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66"/>
  <sheetViews>
    <sheetView tabSelected="1" view="pageBreakPreview" topLeftCell="A226" zoomScale="90" zoomScaleNormal="110" zoomScaleSheetLayoutView="90" workbookViewId="0">
      <selection activeCell="G233" sqref="G233"/>
    </sheetView>
  </sheetViews>
  <sheetFormatPr defaultRowHeight="15"/>
  <cols>
    <col min="1" max="1" width="5.28515625" customWidth="1"/>
    <col min="5" max="5" width="8.7109375" customWidth="1"/>
    <col min="6" max="6" width="0.140625" hidden="1" customWidth="1"/>
    <col min="7" max="7" width="18.42578125" customWidth="1"/>
    <col min="8" max="8" width="19.140625" customWidth="1"/>
    <col min="9" max="9" width="92.42578125" customWidth="1"/>
    <col min="10" max="10" width="21.140625" customWidth="1"/>
    <col min="12" max="12" width="17.28515625" customWidth="1"/>
  </cols>
  <sheetData>
    <row r="1" spans="1:10" ht="37.5" customHeight="1">
      <c r="A1" s="51" t="s">
        <v>84</v>
      </c>
      <c r="B1" s="51"/>
      <c r="C1" s="51"/>
      <c r="D1" s="51"/>
      <c r="E1" s="51"/>
      <c r="F1" s="51"/>
      <c r="G1" s="51"/>
      <c r="H1" s="51"/>
      <c r="I1" s="51"/>
    </row>
    <row r="2" spans="1:10" ht="60" customHeight="1">
      <c r="A2" s="39" t="s">
        <v>73</v>
      </c>
      <c r="B2" s="50" t="s">
        <v>54</v>
      </c>
      <c r="C2" s="50"/>
      <c r="D2" s="50"/>
      <c r="E2" s="50"/>
      <c r="F2" s="50"/>
      <c r="G2" s="2" t="s">
        <v>85</v>
      </c>
      <c r="H2" s="2" t="s">
        <v>86</v>
      </c>
      <c r="I2" s="37" t="s">
        <v>74</v>
      </c>
    </row>
    <row r="3" spans="1:10" ht="24" customHeight="1">
      <c r="A3" s="1" t="s">
        <v>37</v>
      </c>
      <c r="B3" s="99" t="s">
        <v>71</v>
      </c>
      <c r="C3" s="99"/>
      <c r="D3" s="99"/>
      <c r="E3" s="99"/>
      <c r="F3" s="99"/>
      <c r="G3" s="99"/>
      <c r="H3" s="99"/>
      <c r="I3" s="97"/>
    </row>
    <row r="4" spans="1:10" ht="17.25" customHeight="1">
      <c r="A4" s="5"/>
      <c r="B4" s="60" t="s">
        <v>1</v>
      </c>
      <c r="C4" s="60"/>
      <c r="D4" s="60"/>
      <c r="E4" s="60"/>
      <c r="F4" s="60"/>
      <c r="G4" s="6">
        <f>G5+G6+G7</f>
        <v>117541.55100000001</v>
      </c>
      <c r="H4" s="6">
        <f>H5+H6+H7</f>
        <v>26191.551359999998</v>
      </c>
      <c r="I4" s="98"/>
      <c r="J4" s="38"/>
    </row>
    <row r="5" spans="1:10">
      <c r="A5" s="5"/>
      <c r="B5" s="60" t="s">
        <v>2</v>
      </c>
      <c r="C5" s="60"/>
      <c r="D5" s="60"/>
      <c r="E5" s="60"/>
      <c r="F5" s="60"/>
      <c r="G5" s="6">
        <f t="shared" ref="G5:G6" si="0">G10+G15+G20+G25+G30+G35+G40+G45+G50</f>
        <v>4686.46</v>
      </c>
      <c r="H5" s="6">
        <f t="shared" ref="H5" si="1">H10+H15+H20+H25+H30+H35+H40+H45+H50</f>
        <v>835.94690000000003</v>
      </c>
      <c r="I5" s="98"/>
      <c r="J5" s="38"/>
    </row>
    <row r="6" spans="1:10">
      <c r="A6" s="5"/>
      <c r="B6" s="60" t="s">
        <v>3</v>
      </c>
      <c r="C6" s="60"/>
      <c r="D6" s="60"/>
      <c r="E6" s="60"/>
      <c r="F6" s="60"/>
      <c r="G6" s="6">
        <f t="shared" si="0"/>
        <v>71359.14</v>
      </c>
      <c r="H6" s="6">
        <f t="shared" ref="H6" si="2">H11+H16+H21+H26+H31+H36+H41+H46+H51</f>
        <v>17220.648089999999</v>
      </c>
      <c r="I6" s="98"/>
      <c r="J6" s="38"/>
    </row>
    <row r="7" spans="1:10">
      <c r="A7" s="5"/>
      <c r="B7" s="60" t="s">
        <v>4</v>
      </c>
      <c r="C7" s="60"/>
      <c r="D7" s="60"/>
      <c r="E7" s="60"/>
      <c r="F7" s="60"/>
      <c r="G7" s="6">
        <f>G12+G17+G22+G27+G32+G37+G42+G47+G52</f>
        <v>41495.950999999994</v>
      </c>
      <c r="H7" s="6">
        <f>H12+H17+H22+H27+H32+H37+H42+H47+H52</f>
        <v>8134.9563699999999</v>
      </c>
      <c r="I7" s="98"/>
      <c r="J7" s="38"/>
    </row>
    <row r="8" spans="1:10" ht="125.25" customHeight="1">
      <c r="A8" s="5"/>
      <c r="B8" s="76" t="s">
        <v>5</v>
      </c>
      <c r="C8" s="77"/>
      <c r="D8" s="77"/>
      <c r="E8" s="77"/>
      <c r="F8" s="78"/>
      <c r="G8" s="7" t="s">
        <v>6</v>
      </c>
      <c r="H8" s="7" t="s">
        <v>6</v>
      </c>
      <c r="I8" s="91" t="s">
        <v>98</v>
      </c>
    </row>
    <row r="9" spans="1:10">
      <c r="A9" s="5"/>
      <c r="B9" s="56" t="s">
        <v>1</v>
      </c>
      <c r="C9" s="56"/>
      <c r="D9" s="56"/>
      <c r="E9" s="56"/>
      <c r="F9" s="56"/>
      <c r="G9" s="8">
        <f>G10+G11+G12</f>
        <v>35702.400000000001</v>
      </c>
      <c r="H9" s="8">
        <f>H10+H11+H12</f>
        <v>7976.2421800000002</v>
      </c>
      <c r="I9" s="92"/>
      <c r="J9" s="38"/>
    </row>
    <row r="10" spans="1:10">
      <c r="A10" s="5"/>
      <c r="B10" s="48" t="s">
        <v>2</v>
      </c>
      <c r="C10" s="48"/>
      <c r="D10" s="48"/>
      <c r="E10" s="48"/>
      <c r="F10" s="48"/>
      <c r="G10" s="9">
        <v>0</v>
      </c>
      <c r="H10" s="10">
        <v>0</v>
      </c>
      <c r="I10" s="92"/>
      <c r="J10" s="38"/>
    </row>
    <row r="11" spans="1:10">
      <c r="A11" s="5"/>
      <c r="B11" s="48" t="s">
        <v>3</v>
      </c>
      <c r="C11" s="48"/>
      <c r="D11" s="48"/>
      <c r="E11" s="48"/>
      <c r="F11" s="48"/>
      <c r="G11" s="9">
        <v>19326.7</v>
      </c>
      <c r="H11" s="9">
        <v>4660.0717400000003</v>
      </c>
      <c r="I11" s="92"/>
      <c r="J11" s="38"/>
    </row>
    <row r="12" spans="1:10">
      <c r="A12" s="5"/>
      <c r="B12" s="48" t="s">
        <v>4</v>
      </c>
      <c r="C12" s="48"/>
      <c r="D12" s="48"/>
      <c r="E12" s="48"/>
      <c r="F12" s="48"/>
      <c r="G12" s="9">
        <v>16375.7</v>
      </c>
      <c r="H12" s="9">
        <v>3316.1704399999999</v>
      </c>
      <c r="I12" s="93"/>
      <c r="J12" s="38"/>
    </row>
    <row r="13" spans="1:10" ht="252" customHeight="1">
      <c r="A13" s="5"/>
      <c r="B13" s="49" t="s">
        <v>7</v>
      </c>
      <c r="C13" s="49"/>
      <c r="D13" s="49"/>
      <c r="E13" s="49"/>
      <c r="F13" s="49"/>
      <c r="G13" s="11" t="s">
        <v>6</v>
      </c>
      <c r="H13" s="11" t="s">
        <v>6</v>
      </c>
      <c r="I13" s="91" t="s">
        <v>99</v>
      </c>
    </row>
    <row r="14" spans="1:10">
      <c r="A14" s="5"/>
      <c r="B14" s="56" t="s">
        <v>1</v>
      </c>
      <c r="C14" s="56"/>
      <c r="D14" s="56"/>
      <c r="E14" s="56"/>
      <c r="F14" s="56"/>
      <c r="G14" s="8">
        <f>G15+G16+G17</f>
        <v>57947.201000000001</v>
      </c>
      <c r="H14" s="8">
        <f>H15+H16+H17</f>
        <v>12178.314320000001</v>
      </c>
      <c r="I14" s="92"/>
      <c r="J14" s="38"/>
    </row>
    <row r="15" spans="1:10">
      <c r="A15" s="5"/>
      <c r="B15" s="48" t="s">
        <v>2</v>
      </c>
      <c r="C15" s="48"/>
      <c r="D15" s="48"/>
      <c r="E15" s="48"/>
      <c r="F15" s="48"/>
      <c r="G15" s="9">
        <v>4686.46</v>
      </c>
      <c r="H15" s="10">
        <v>835.94690000000003</v>
      </c>
      <c r="I15" s="92"/>
      <c r="J15" s="38"/>
    </row>
    <row r="16" spans="1:10">
      <c r="A16" s="5"/>
      <c r="B16" s="48" t="s">
        <v>3</v>
      </c>
      <c r="C16" s="48"/>
      <c r="D16" s="48"/>
      <c r="E16" s="48"/>
      <c r="F16" s="48"/>
      <c r="G16" s="9">
        <v>37884.04</v>
      </c>
      <c r="H16" s="10">
        <v>8513.4657499999994</v>
      </c>
      <c r="I16" s="92"/>
      <c r="J16" s="38"/>
    </row>
    <row r="17" spans="1:10">
      <c r="A17" s="5"/>
      <c r="B17" s="48" t="s">
        <v>4</v>
      </c>
      <c r="C17" s="48"/>
      <c r="D17" s="48"/>
      <c r="E17" s="48"/>
      <c r="F17" s="48"/>
      <c r="G17" s="9">
        <v>15376.700999999999</v>
      </c>
      <c r="H17" s="9">
        <v>2828.9016700000002</v>
      </c>
      <c r="I17" s="93"/>
      <c r="J17" s="38"/>
    </row>
    <row r="18" spans="1:10" ht="80.25" customHeight="1">
      <c r="A18" s="5"/>
      <c r="B18" s="49" t="s">
        <v>8</v>
      </c>
      <c r="C18" s="49"/>
      <c r="D18" s="49"/>
      <c r="E18" s="49"/>
      <c r="F18" s="49"/>
      <c r="G18" s="12" t="s">
        <v>6</v>
      </c>
      <c r="H18" s="12" t="s">
        <v>6</v>
      </c>
      <c r="I18" s="91" t="s">
        <v>100</v>
      </c>
    </row>
    <row r="19" spans="1:10">
      <c r="A19" s="5"/>
      <c r="B19" s="56" t="s">
        <v>1</v>
      </c>
      <c r="C19" s="56"/>
      <c r="D19" s="56"/>
      <c r="E19" s="56"/>
      <c r="F19" s="56"/>
      <c r="G19" s="8">
        <f>G20+G21+G22</f>
        <v>7684.85</v>
      </c>
      <c r="H19" s="8">
        <f>H20+H21+H22</f>
        <v>2102.5175199999999</v>
      </c>
      <c r="I19" s="92"/>
      <c r="J19" s="38"/>
    </row>
    <row r="20" spans="1:10">
      <c r="A20" s="5"/>
      <c r="B20" s="48" t="s">
        <v>2</v>
      </c>
      <c r="C20" s="48"/>
      <c r="D20" s="48"/>
      <c r="E20" s="48"/>
      <c r="F20" s="48"/>
      <c r="G20" s="9">
        <v>0</v>
      </c>
      <c r="H20" s="10">
        <v>0</v>
      </c>
      <c r="I20" s="92"/>
      <c r="J20" s="38"/>
    </row>
    <row r="21" spans="1:10">
      <c r="A21" s="5"/>
      <c r="B21" s="48" t="s">
        <v>3</v>
      </c>
      <c r="C21" s="48"/>
      <c r="D21" s="48"/>
      <c r="E21" s="48"/>
      <c r="F21" s="48"/>
      <c r="G21" s="9">
        <v>3410</v>
      </c>
      <c r="H21" s="10">
        <v>1144.6579999999999</v>
      </c>
      <c r="I21" s="92"/>
      <c r="J21" s="38"/>
    </row>
    <row r="22" spans="1:10">
      <c r="A22" s="5"/>
      <c r="B22" s="48" t="s">
        <v>4</v>
      </c>
      <c r="C22" s="48"/>
      <c r="D22" s="48"/>
      <c r="E22" s="48"/>
      <c r="F22" s="48"/>
      <c r="G22" s="9">
        <v>4274.8500000000004</v>
      </c>
      <c r="H22" s="10">
        <v>957.85951999999997</v>
      </c>
      <c r="I22" s="93"/>
      <c r="J22" s="38"/>
    </row>
    <row r="23" spans="1:10" ht="26.25" customHeight="1">
      <c r="A23" s="5"/>
      <c r="B23" s="49" t="s">
        <v>9</v>
      </c>
      <c r="C23" s="49"/>
      <c r="D23" s="49"/>
      <c r="E23" s="49"/>
      <c r="F23" s="49"/>
      <c r="G23" s="11" t="s">
        <v>6</v>
      </c>
      <c r="H23" s="11" t="s">
        <v>6</v>
      </c>
      <c r="I23" s="94"/>
    </row>
    <row r="24" spans="1:10">
      <c r="A24" s="5"/>
      <c r="B24" s="56" t="s">
        <v>1</v>
      </c>
      <c r="C24" s="56"/>
      <c r="D24" s="56"/>
      <c r="E24" s="56"/>
      <c r="F24" s="56"/>
      <c r="G24" s="8">
        <f>G25+G26+G27</f>
        <v>349.1</v>
      </c>
      <c r="H24" s="8">
        <f>H25+H26+H27</f>
        <v>0</v>
      </c>
      <c r="I24" s="95"/>
      <c r="J24" s="38"/>
    </row>
    <row r="25" spans="1:10">
      <c r="A25" s="5"/>
      <c r="B25" s="48" t="s">
        <v>2</v>
      </c>
      <c r="C25" s="48"/>
      <c r="D25" s="48"/>
      <c r="E25" s="48"/>
      <c r="F25" s="48"/>
      <c r="G25" s="9">
        <v>0</v>
      </c>
      <c r="H25" s="10">
        <v>0</v>
      </c>
      <c r="I25" s="95"/>
      <c r="J25" s="38"/>
    </row>
    <row r="26" spans="1:10">
      <c r="A26" s="5"/>
      <c r="B26" s="48" t="s">
        <v>3</v>
      </c>
      <c r="C26" s="48"/>
      <c r="D26" s="48"/>
      <c r="E26" s="48"/>
      <c r="F26" s="48"/>
      <c r="G26" s="9">
        <v>345.6</v>
      </c>
      <c r="H26" s="10">
        <v>0</v>
      </c>
      <c r="I26" s="95"/>
      <c r="J26" s="38"/>
    </row>
    <row r="27" spans="1:10">
      <c r="A27" s="5"/>
      <c r="B27" s="48" t="s">
        <v>4</v>
      </c>
      <c r="C27" s="48"/>
      <c r="D27" s="48"/>
      <c r="E27" s="48"/>
      <c r="F27" s="48"/>
      <c r="G27" s="9">
        <v>3.5</v>
      </c>
      <c r="H27" s="10">
        <v>0</v>
      </c>
      <c r="I27" s="96"/>
      <c r="J27" s="38"/>
    </row>
    <row r="28" spans="1:10" ht="43.5" customHeight="1">
      <c r="A28" s="5"/>
      <c r="B28" s="49" t="s">
        <v>10</v>
      </c>
      <c r="C28" s="49"/>
      <c r="D28" s="49"/>
      <c r="E28" s="49"/>
      <c r="F28" s="49"/>
      <c r="G28" s="11" t="s">
        <v>6</v>
      </c>
      <c r="H28" s="11" t="s">
        <v>6</v>
      </c>
      <c r="I28" s="94"/>
    </row>
    <row r="29" spans="1:10">
      <c r="A29" s="5"/>
      <c r="B29" s="56" t="s">
        <v>1</v>
      </c>
      <c r="C29" s="56"/>
      <c r="D29" s="56"/>
      <c r="E29" s="56"/>
      <c r="F29" s="56"/>
      <c r="G29" s="8">
        <f>G30+G31+G32</f>
        <v>36</v>
      </c>
      <c r="H29" s="8">
        <f>H30+H31+H32</f>
        <v>0</v>
      </c>
      <c r="I29" s="95"/>
    </row>
    <row r="30" spans="1:10">
      <c r="A30" s="5"/>
      <c r="B30" s="48" t="s">
        <v>2</v>
      </c>
      <c r="C30" s="48"/>
      <c r="D30" s="48"/>
      <c r="E30" s="48"/>
      <c r="F30" s="48"/>
      <c r="G30" s="9">
        <v>0</v>
      </c>
      <c r="H30" s="10">
        <v>0</v>
      </c>
      <c r="I30" s="95"/>
    </row>
    <row r="31" spans="1:10">
      <c r="A31" s="5"/>
      <c r="B31" s="48" t="s">
        <v>3</v>
      </c>
      <c r="C31" s="48"/>
      <c r="D31" s="48"/>
      <c r="E31" s="48"/>
      <c r="F31" s="48"/>
      <c r="G31" s="9">
        <v>0</v>
      </c>
      <c r="H31" s="10">
        <v>0</v>
      </c>
      <c r="I31" s="95"/>
    </row>
    <row r="32" spans="1:10">
      <c r="A32" s="5"/>
      <c r="B32" s="48" t="s">
        <v>4</v>
      </c>
      <c r="C32" s="48"/>
      <c r="D32" s="48"/>
      <c r="E32" s="48"/>
      <c r="F32" s="48"/>
      <c r="G32" s="9">
        <v>36</v>
      </c>
      <c r="H32" s="10">
        <v>0</v>
      </c>
      <c r="I32" s="96"/>
    </row>
    <row r="33" spans="1:10" ht="55.5" customHeight="1">
      <c r="A33" s="5"/>
      <c r="B33" s="49" t="s">
        <v>11</v>
      </c>
      <c r="C33" s="49"/>
      <c r="D33" s="49"/>
      <c r="E33" s="49"/>
      <c r="F33" s="49"/>
      <c r="G33" s="11" t="s">
        <v>6</v>
      </c>
      <c r="H33" s="11" t="s">
        <v>6</v>
      </c>
      <c r="I33" s="94" t="s">
        <v>101</v>
      </c>
    </row>
    <row r="34" spans="1:10">
      <c r="A34" s="5"/>
      <c r="B34" s="56" t="s">
        <v>1</v>
      </c>
      <c r="C34" s="56"/>
      <c r="D34" s="56"/>
      <c r="E34" s="56"/>
      <c r="F34" s="56"/>
      <c r="G34" s="8">
        <f>G35+G36+G37</f>
        <v>3900</v>
      </c>
      <c r="H34" s="8">
        <f>H35+H36+H37</f>
        <v>901.76424999999995</v>
      </c>
      <c r="I34" s="95"/>
    </row>
    <row r="35" spans="1:10">
      <c r="A35" s="5"/>
      <c r="B35" s="48" t="s">
        <v>2</v>
      </c>
      <c r="C35" s="48"/>
      <c r="D35" s="48"/>
      <c r="E35" s="48"/>
      <c r="F35" s="48"/>
      <c r="G35" s="9">
        <v>0</v>
      </c>
      <c r="H35" s="10">
        <v>0</v>
      </c>
      <c r="I35" s="95"/>
    </row>
    <row r="36" spans="1:10">
      <c r="A36" s="5"/>
      <c r="B36" s="48" t="s">
        <v>3</v>
      </c>
      <c r="C36" s="48"/>
      <c r="D36" s="48"/>
      <c r="E36" s="48"/>
      <c r="F36" s="48"/>
      <c r="G36" s="9">
        <v>3900</v>
      </c>
      <c r="H36" s="10">
        <v>901.76424999999995</v>
      </c>
      <c r="I36" s="95"/>
    </row>
    <row r="37" spans="1:10">
      <c r="A37" s="5"/>
      <c r="B37" s="48" t="s">
        <v>4</v>
      </c>
      <c r="C37" s="48"/>
      <c r="D37" s="48"/>
      <c r="E37" s="48"/>
      <c r="F37" s="48"/>
      <c r="G37" s="9">
        <v>0</v>
      </c>
      <c r="H37" s="10">
        <v>0</v>
      </c>
      <c r="I37" s="96"/>
    </row>
    <row r="38" spans="1:10" ht="39" customHeight="1">
      <c r="A38" s="5"/>
      <c r="B38" s="49" t="s">
        <v>12</v>
      </c>
      <c r="C38" s="49"/>
      <c r="D38" s="49"/>
      <c r="E38" s="49"/>
      <c r="F38" s="49"/>
      <c r="G38" s="11" t="s">
        <v>6</v>
      </c>
      <c r="H38" s="11" t="s">
        <v>6</v>
      </c>
      <c r="I38" s="91" t="s">
        <v>102</v>
      </c>
    </row>
    <row r="39" spans="1:10">
      <c r="A39" s="5"/>
      <c r="B39" s="56" t="s">
        <v>1</v>
      </c>
      <c r="C39" s="56"/>
      <c r="D39" s="56"/>
      <c r="E39" s="56"/>
      <c r="F39" s="56"/>
      <c r="G39" s="8">
        <f>G40+G41+G42</f>
        <v>9168.2000000000007</v>
      </c>
      <c r="H39" s="8">
        <f>H40+H41+H42</f>
        <v>2170.2243699999999</v>
      </c>
      <c r="I39" s="92"/>
      <c r="J39" s="38"/>
    </row>
    <row r="40" spans="1:10">
      <c r="A40" s="5"/>
      <c r="B40" s="48" t="s">
        <v>2</v>
      </c>
      <c r="C40" s="48"/>
      <c r="D40" s="48"/>
      <c r="E40" s="48"/>
      <c r="F40" s="48"/>
      <c r="G40" s="9">
        <v>0</v>
      </c>
      <c r="H40" s="10">
        <v>0</v>
      </c>
      <c r="I40" s="92"/>
      <c r="J40" s="38"/>
    </row>
    <row r="41" spans="1:10">
      <c r="A41" s="5"/>
      <c r="B41" s="48" t="s">
        <v>3</v>
      </c>
      <c r="C41" s="48"/>
      <c r="D41" s="48"/>
      <c r="E41" s="48"/>
      <c r="F41" s="48"/>
      <c r="G41" s="9">
        <v>3739</v>
      </c>
      <c r="H41" s="10">
        <v>1138.1996300000001</v>
      </c>
      <c r="I41" s="92"/>
      <c r="J41" s="38"/>
    </row>
    <row r="42" spans="1:10">
      <c r="A42" s="5"/>
      <c r="B42" s="48" t="s">
        <v>4</v>
      </c>
      <c r="C42" s="48"/>
      <c r="D42" s="48"/>
      <c r="E42" s="48"/>
      <c r="F42" s="48"/>
      <c r="G42" s="9">
        <v>5429.2</v>
      </c>
      <c r="H42" s="10">
        <v>1032.0247400000001</v>
      </c>
      <c r="I42" s="93"/>
      <c r="J42" s="38"/>
    </row>
    <row r="43" spans="1:10" ht="79.5" customHeight="1">
      <c r="A43" s="5"/>
      <c r="B43" s="49" t="s">
        <v>13</v>
      </c>
      <c r="C43" s="49"/>
      <c r="D43" s="49"/>
      <c r="E43" s="49"/>
      <c r="F43" s="49"/>
      <c r="G43" s="12" t="s">
        <v>6</v>
      </c>
      <c r="H43" s="12" t="s">
        <v>6</v>
      </c>
      <c r="I43" s="91" t="s">
        <v>103</v>
      </c>
    </row>
    <row r="44" spans="1:10">
      <c r="A44" s="5"/>
      <c r="B44" s="56" t="s">
        <v>1</v>
      </c>
      <c r="C44" s="56"/>
      <c r="D44" s="56"/>
      <c r="E44" s="56"/>
      <c r="F44" s="56"/>
      <c r="G44" s="8">
        <f>G45+G46+G47</f>
        <v>2753.8</v>
      </c>
      <c r="H44" s="8">
        <f>H45+H46+H47</f>
        <v>862.48871999999994</v>
      </c>
      <c r="I44" s="92"/>
    </row>
    <row r="45" spans="1:10">
      <c r="A45" s="5"/>
      <c r="B45" s="48" t="s">
        <v>2</v>
      </c>
      <c r="C45" s="48"/>
      <c r="D45" s="48"/>
      <c r="E45" s="48"/>
      <c r="F45" s="48"/>
      <c r="G45" s="9">
        <v>0</v>
      </c>
      <c r="H45" s="10">
        <v>0</v>
      </c>
      <c r="I45" s="92"/>
    </row>
    <row r="46" spans="1:10">
      <c r="A46" s="5"/>
      <c r="B46" s="48" t="s">
        <v>3</v>
      </c>
      <c r="C46" s="48"/>
      <c r="D46" s="48"/>
      <c r="E46" s="48"/>
      <c r="F46" s="48"/>
      <c r="G46" s="10">
        <v>2753.8</v>
      </c>
      <c r="H46" s="10">
        <v>862.48871999999994</v>
      </c>
      <c r="I46" s="92"/>
    </row>
    <row r="47" spans="1:10">
      <c r="A47" s="5"/>
      <c r="B47" s="48" t="s">
        <v>4</v>
      </c>
      <c r="C47" s="48"/>
      <c r="D47" s="48"/>
      <c r="E47" s="48"/>
      <c r="F47" s="48"/>
      <c r="G47" s="9">
        <v>0</v>
      </c>
      <c r="H47" s="9">
        <v>0</v>
      </c>
      <c r="I47" s="93"/>
    </row>
    <row r="48" spans="1:10" ht="66.75" customHeight="1">
      <c r="A48" s="5"/>
      <c r="B48" s="49" t="s">
        <v>14</v>
      </c>
      <c r="C48" s="49"/>
      <c r="D48" s="49"/>
      <c r="E48" s="49"/>
      <c r="F48" s="49"/>
      <c r="G48" s="11" t="s">
        <v>6</v>
      </c>
      <c r="H48" s="11" t="s">
        <v>6</v>
      </c>
      <c r="I48" s="54"/>
    </row>
    <row r="49" spans="1:10">
      <c r="A49" s="5"/>
      <c r="B49" s="56" t="s">
        <v>1</v>
      </c>
      <c r="C49" s="56"/>
      <c r="D49" s="56"/>
      <c r="E49" s="56"/>
      <c r="F49" s="56"/>
      <c r="G49" s="8">
        <f>G50+G51+G52</f>
        <v>0</v>
      </c>
      <c r="H49" s="8">
        <f>H50+H51+H52</f>
        <v>0</v>
      </c>
      <c r="I49" s="54"/>
    </row>
    <row r="50" spans="1:10">
      <c r="A50" s="5"/>
      <c r="B50" s="48" t="s">
        <v>2</v>
      </c>
      <c r="C50" s="48"/>
      <c r="D50" s="48"/>
      <c r="E50" s="48"/>
      <c r="F50" s="48"/>
      <c r="G50" s="9">
        <v>0</v>
      </c>
      <c r="H50" s="10">
        <v>0</v>
      </c>
      <c r="I50" s="54"/>
    </row>
    <row r="51" spans="1:10">
      <c r="A51" s="5"/>
      <c r="B51" s="48" t="s">
        <v>3</v>
      </c>
      <c r="C51" s="48"/>
      <c r="D51" s="48"/>
      <c r="E51" s="48"/>
      <c r="F51" s="48"/>
      <c r="G51" s="9">
        <v>0</v>
      </c>
      <c r="H51" s="10">
        <v>0</v>
      </c>
      <c r="I51" s="54"/>
    </row>
    <row r="52" spans="1:10">
      <c r="A52" s="13"/>
      <c r="B52" s="48" t="s">
        <v>4</v>
      </c>
      <c r="C52" s="48"/>
      <c r="D52" s="48"/>
      <c r="E52" s="48"/>
      <c r="F52" s="48"/>
      <c r="G52" s="9">
        <v>0</v>
      </c>
      <c r="H52" s="10">
        <v>0</v>
      </c>
      <c r="I52" s="54"/>
    </row>
    <row r="53" spans="1:10" ht="33.75" customHeight="1">
      <c r="A53" s="14" t="s">
        <v>28</v>
      </c>
      <c r="B53" s="99" t="s">
        <v>72</v>
      </c>
      <c r="C53" s="99"/>
      <c r="D53" s="99"/>
      <c r="E53" s="99"/>
      <c r="F53" s="99"/>
      <c r="G53" s="99"/>
      <c r="H53" s="99"/>
      <c r="I53" s="54"/>
    </row>
    <row r="54" spans="1:10">
      <c r="A54" s="15"/>
      <c r="B54" s="60" t="s">
        <v>1</v>
      </c>
      <c r="C54" s="60"/>
      <c r="D54" s="60"/>
      <c r="E54" s="60"/>
      <c r="F54" s="60"/>
      <c r="G54" s="16">
        <f>G55+G56+G57</f>
        <v>126</v>
      </c>
      <c r="H54" s="16">
        <f>H55+H56+H57</f>
        <v>12.499789999999999</v>
      </c>
      <c r="I54" s="54"/>
      <c r="J54" s="38"/>
    </row>
    <row r="55" spans="1:10">
      <c r="A55" s="15"/>
      <c r="B55" s="60" t="s">
        <v>2</v>
      </c>
      <c r="C55" s="60"/>
      <c r="D55" s="60"/>
      <c r="E55" s="60"/>
      <c r="F55" s="60"/>
      <c r="G55" s="16">
        <f t="shared" ref="G55:H57" si="3">G60+G65+G70+G75+G80+G85+G90</f>
        <v>0</v>
      </c>
      <c r="H55" s="16">
        <f t="shared" si="3"/>
        <v>0</v>
      </c>
      <c r="I55" s="54"/>
      <c r="J55" s="38"/>
    </row>
    <row r="56" spans="1:10">
      <c r="A56" s="15"/>
      <c r="B56" s="60" t="s">
        <v>3</v>
      </c>
      <c r="C56" s="60"/>
      <c r="D56" s="60"/>
      <c r="E56" s="60"/>
      <c r="F56" s="60"/>
      <c r="G56" s="16">
        <f>G61+G66+G71+G76+G81+G86+G91</f>
        <v>1</v>
      </c>
      <c r="H56" s="16">
        <f t="shared" si="3"/>
        <v>1</v>
      </c>
      <c r="I56" s="54"/>
      <c r="J56" s="38"/>
    </row>
    <row r="57" spans="1:10">
      <c r="A57" s="15"/>
      <c r="B57" s="60" t="s">
        <v>4</v>
      </c>
      <c r="C57" s="60"/>
      <c r="D57" s="60"/>
      <c r="E57" s="60"/>
      <c r="F57" s="60"/>
      <c r="G57" s="16">
        <f t="shared" si="3"/>
        <v>125</v>
      </c>
      <c r="H57" s="16">
        <f t="shared" si="3"/>
        <v>11.499789999999999</v>
      </c>
      <c r="I57" s="54"/>
      <c r="J57" s="38"/>
    </row>
    <row r="58" spans="1:10" ht="28.5" customHeight="1">
      <c r="A58" s="15"/>
      <c r="B58" s="66" t="s">
        <v>16</v>
      </c>
      <c r="C58" s="66"/>
      <c r="D58" s="66"/>
      <c r="E58" s="66"/>
      <c r="F58" s="66"/>
      <c r="G58" s="11" t="s">
        <v>6</v>
      </c>
      <c r="H58" s="11" t="s">
        <v>6</v>
      </c>
      <c r="I58" s="88" t="s">
        <v>87</v>
      </c>
    </row>
    <row r="59" spans="1:10">
      <c r="A59" s="15"/>
      <c r="B59" s="56" t="s">
        <v>1</v>
      </c>
      <c r="C59" s="56"/>
      <c r="D59" s="56"/>
      <c r="E59" s="56"/>
      <c r="F59" s="56"/>
      <c r="G59" s="17">
        <f>SUM(G60:G62)</f>
        <v>60</v>
      </c>
      <c r="H59" s="17">
        <f t="shared" ref="H59" si="4">SUM(H60:H62)</f>
        <v>2.97</v>
      </c>
      <c r="I59" s="89"/>
    </row>
    <row r="60" spans="1:10">
      <c r="A60" s="15"/>
      <c r="B60" s="48" t="s">
        <v>2</v>
      </c>
      <c r="C60" s="48"/>
      <c r="D60" s="48"/>
      <c r="E60" s="48"/>
      <c r="F60" s="48"/>
      <c r="G60" s="18">
        <v>0</v>
      </c>
      <c r="H60" s="18">
        <v>0</v>
      </c>
      <c r="I60" s="89"/>
    </row>
    <row r="61" spans="1:10">
      <c r="A61" s="15"/>
      <c r="B61" s="48" t="s">
        <v>3</v>
      </c>
      <c r="C61" s="48"/>
      <c r="D61" s="48"/>
      <c r="E61" s="48"/>
      <c r="F61" s="48"/>
      <c r="G61" s="18">
        <v>0</v>
      </c>
      <c r="H61" s="18">
        <v>0</v>
      </c>
      <c r="I61" s="89"/>
    </row>
    <row r="62" spans="1:10">
      <c r="A62" s="15"/>
      <c r="B62" s="48" t="s">
        <v>4</v>
      </c>
      <c r="C62" s="48"/>
      <c r="D62" s="48"/>
      <c r="E62" s="48"/>
      <c r="F62" s="48"/>
      <c r="G62" s="18">
        <v>60</v>
      </c>
      <c r="H62" s="18">
        <v>2.97</v>
      </c>
      <c r="I62" s="90"/>
    </row>
    <row r="63" spans="1:10" ht="27.75" customHeight="1">
      <c r="A63" s="15"/>
      <c r="B63" s="49" t="s">
        <v>17</v>
      </c>
      <c r="C63" s="49"/>
      <c r="D63" s="49"/>
      <c r="E63" s="49"/>
      <c r="F63" s="49"/>
      <c r="G63" s="11" t="s">
        <v>6</v>
      </c>
      <c r="H63" s="11" t="s">
        <v>6</v>
      </c>
      <c r="I63" s="54"/>
    </row>
    <row r="64" spans="1:10">
      <c r="A64" s="15"/>
      <c r="B64" s="56" t="s">
        <v>1</v>
      </c>
      <c r="C64" s="56"/>
      <c r="D64" s="56"/>
      <c r="E64" s="56"/>
      <c r="F64" s="56"/>
      <c r="G64" s="17">
        <f>SUM(G65:G67)</f>
        <v>0</v>
      </c>
      <c r="H64" s="17">
        <f t="shared" ref="H64" si="5">SUM(H65:H67)</f>
        <v>0</v>
      </c>
      <c r="I64" s="54"/>
    </row>
    <row r="65" spans="1:9">
      <c r="A65" s="15"/>
      <c r="B65" s="48" t="s">
        <v>2</v>
      </c>
      <c r="C65" s="48"/>
      <c r="D65" s="48"/>
      <c r="E65" s="48"/>
      <c r="F65" s="48"/>
      <c r="G65" s="18">
        <v>0</v>
      </c>
      <c r="H65" s="18">
        <v>0</v>
      </c>
      <c r="I65" s="54"/>
    </row>
    <row r="66" spans="1:9">
      <c r="A66" s="15"/>
      <c r="B66" s="48" t="s">
        <v>3</v>
      </c>
      <c r="C66" s="48"/>
      <c r="D66" s="48"/>
      <c r="E66" s="48"/>
      <c r="F66" s="48"/>
      <c r="G66" s="18">
        <v>0</v>
      </c>
      <c r="H66" s="18">
        <v>0</v>
      </c>
      <c r="I66" s="54"/>
    </row>
    <row r="67" spans="1:9">
      <c r="A67" s="15"/>
      <c r="B67" s="48" t="s">
        <v>4</v>
      </c>
      <c r="C67" s="48"/>
      <c r="D67" s="48"/>
      <c r="E67" s="48"/>
      <c r="F67" s="48"/>
      <c r="G67" s="18">
        <v>0</v>
      </c>
      <c r="H67" s="18">
        <v>0</v>
      </c>
      <c r="I67" s="54"/>
    </row>
    <row r="68" spans="1:9" ht="45" customHeight="1">
      <c r="A68" s="15"/>
      <c r="B68" s="49" t="s">
        <v>18</v>
      </c>
      <c r="C68" s="49"/>
      <c r="D68" s="49"/>
      <c r="E68" s="49"/>
      <c r="F68" s="49"/>
      <c r="G68" s="11" t="s">
        <v>6</v>
      </c>
      <c r="H68" s="11" t="s">
        <v>6</v>
      </c>
      <c r="I68" s="88"/>
    </row>
    <row r="69" spans="1:9">
      <c r="A69" s="15"/>
      <c r="B69" s="56" t="s">
        <v>1</v>
      </c>
      <c r="C69" s="56"/>
      <c r="D69" s="56"/>
      <c r="E69" s="56"/>
      <c r="F69" s="56"/>
      <c r="G69" s="17">
        <f>SUM(G70:G72)</f>
        <v>45</v>
      </c>
      <c r="H69" s="17">
        <f t="shared" ref="H69" si="6">SUM(H70:H72)</f>
        <v>0</v>
      </c>
      <c r="I69" s="89"/>
    </row>
    <row r="70" spans="1:9">
      <c r="A70" s="15"/>
      <c r="B70" s="48" t="s">
        <v>2</v>
      </c>
      <c r="C70" s="48"/>
      <c r="D70" s="48"/>
      <c r="E70" s="48"/>
      <c r="F70" s="48"/>
      <c r="G70" s="18">
        <v>0</v>
      </c>
      <c r="H70" s="18">
        <v>0</v>
      </c>
      <c r="I70" s="89"/>
    </row>
    <row r="71" spans="1:9">
      <c r="A71" s="15"/>
      <c r="B71" s="48" t="s">
        <v>3</v>
      </c>
      <c r="C71" s="48"/>
      <c r="D71" s="48"/>
      <c r="E71" s="48"/>
      <c r="F71" s="48"/>
      <c r="G71" s="18">
        <v>0</v>
      </c>
      <c r="H71" s="18">
        <v>0</v>
      </c>
      <c r="I71" s="89"/>
    </row>
    <row r="72" spans="1:9">
      <c r="A72" s="15"/>
      <c r="B72" s="48" t="s">
        <v>4</v>
      </c>
      <c r="C72" s="48"/>
      <c r="D72" s="48"/>
      <c r="E72" s="48"/>
      <c r="F72" s="48"/>
      <c r="G72" s="18">
        <v>45</v>
      </c>
      <c r="H72" s="18">
        <v>0</v>
      </c>
      <c r="I72" s="90"/>
    </row>
    <row r="73" spans="1:9" ht="42" customHeight="1">
      <c r="A73" s="15"/>
      <c r="B73" s="49" t="s">
        <v>19</v>
      </c>
      <c r="C73" s="49"/>
      <c r="D73" s="49"/>
      <c r="E73" s="49"/>
      <c r="F73" s="49"/>
      <c r="G73" s="11" t="s">
        <v>6</v>
      </c>
      <c r="H73" s="11" t="s">
        <v>6</v>
      </c>
      <c r="I73" s="85" t="s">
        <v>88</v>
      </c>
    </row>
    <row r="74" spans="1:9">
      <c r="A74" s="15"/>
      <c r="B74" s="56" t="s">
        <v>1</v>
      </c>
      <c r="C74" s="56"/>
      <c r="D74" s="56"/>
      <c r="E74" s="56"/>
      <c r="F74" s="56"/>
      <c r="G74" s="17">
        <f>SUM(G75:G77)</f>
        <v>5.3</v>
      </c>
      <c r="H74" s="17">
        <f t="shared" ref="H74" si="7">SUM(H75:H77)</f>
        <v>5.3</v>
      </c>
      <c r="I74" s="86"/>
    </row>
    <row r="75" spans="1:9">
      <c r="A75" s="15"/>
      <c r="B75" s="48" t="s">
        <v>2</v>
      </c>
      <c r="C75" s="48"/>
      <c r="D75" s="48"/>
      <c r="E75" s="48"/>
      <c r="F75" s="48"/>
      <c r="G75" s="18">
        <v>0</v>
      </c>
      <c r="H75" s="18">
        <v>0</v>
      </c>
      <c r="I75" s="86"/>
    </row>
    <row r="76" spans="1:9">
      <c r="A76" s="15"/>
      <c r="B76" s="48" t="s">
        <v>3</v>
      </c>
      <c r="C76" s="48"/>
      <c r="D76" s="48"/>
      <c r="E76" s="48"/>
      <c r="F76" s="48"/>
      <c r="G76" s="18">
        <v>0</v>
      </c>
      <c r="H76" s="18">
        <v>0</v>
      </c>
      <c r="I76" s="86"/>
    </row>
    <row r="77" spans="1:9">
      <c r="A77" s="15"/>
      <c r="B77" s="48" t="s">
        <v>4</v>
      </c>
      <c r="C77" s="48"/>
      <c r="D77" s="48"/>
      <c r="E77" s="48"/>
      <c r="F77" s="48"/>
      <c r="G77" s="18">
        <v>5.3</v>
      </c>
      <c r="H77" s="18">
        <v>5.3</v>
      </c>
      <c r="I77" s="87"/>
    </row>
    <row r="78" spans="1:9" ht="29.25" customHeight="1">
      <c r="A78" s="15"/>
      <c r="B78" s="49" t="s">
        <v>20</v>
      </c>
      <c r="C78" s="49"/>
      <c r="D78" s="49"/>
      <c r="E78" s="49"/>
      <c r="F78" s="49"/>
      <c r="G78" s="12" t="s">
        <v>6</v>
      </c>
      <c r="H78" s="12" t="s">
        <v>6</v>
      </c>
      <c r="I78" s="57" t="s">
        <v>89</v>
      </c>
    </row>
    <row r="79" spans="1:9">
      <c r="A79" s="46"/>
      <c r="B79" s="56" t="s">
        <v>1</v>
      </c>
      <c r="C79" s="56"/>
      <c r="D79" s="56"/>
      <c r="E79" s="56"/>
      <c r="F79" s="56"/>
      <c r="G79" s="17">
        <f>SUM(G80:G82)</f>
        <v>10.7</v>
      </c>
      <c r="H79" s="17">
        <f t="shared" ref="H79" si="8">SUM(H80:H82)</f>
        <v>4.2297899999999995</v>
      </c>
      <c r="I79" s="58"/>
    </row>
    <row r="80" spans="1:9">
      <c r="A80" s="46"/>
      <c r="B80" s="48" t="s">
        <v>2</v>
      </c>
      <c r="C80" s="48"/>
      <c r="D80" s="48"/>
      <c r="E80" s="48"/>
      <c r="F80" s="48"/>
      <c r="G80" s="18">
        <v>0</v>
      </c>
      <c r="H80" s="18">
        <v>0</v>
      </c>
      <c r="I80" s="58"/>
    </row>
    <row r="81" spans="1:9">
      <c r="A81" s="46"/>
      <c r="B81" s="48" t="s">
        <v>3</v>
      </c>
      <c r="C81" s="48"/>
      <c r="D81" s="48"/>
      <c r="E81" s="48"/>
      <c r="F81" s="48"/>
      <c r="G81" s="18">
        <v>1</v>
      </c>
      <c r="H81" s="18">
        <v>1</v>
      </c>
      <c r="I81" s="58"/>
    </row>
    <row r="82" spans="1:9">
      <c r="A82" s="46"/>
      <c r="B82" s="48" t="s">
        <v>4</v>
      </c>
      <c r="C82" s="48"/>
      <c r="D82" s="48"/>
      <c r="E82" s="48"/>
      <c r="F82" s="48"/>
      <c r="G82" s="18">
        <v>9.6999999999999993</v>
      </c>
      <c r="H82" s="18">
        <v>3.2297899999999999</v>
      </c>
      <c r="I82" s="59"/>
    </row>
    <row r="83" spans="1:9" ht="40.5" customHeight="1">
      <c r="A83" s="46"/>
      <c r="B83" s="49" t="s">
        <v>21</v>
      </c>
      <c r="C83" s="49"/>
      <c r="D83" s="49"/>
      <c r="E83" s="49"/>
      <c r="F83" s="49"/>
      <c r="G83" s="11" t="s">
        <v>6</v>
      </c>
      <c r="H83" s="11" t="s">
        <v>6</v>
      </c>
      <c r="I83" s="67"/>
    </row>
    <row r="84" spans="1:9">
      <c r="A84" s="46"/>
      <c r="B84" s="56" t="s">
        <v>1</v>
      </c>
      <c r="C84" s="56"/>
      <c r="D84" s="56"/>
      <c r="E84" s="56"/>
      <c r="F84" s="56"/>
      <c r="G84" s="17">
        <f>SUM(G85:G87)</f>
        <v>5</v>
      </c>
      <c r="H84" s="17">
        <f t="shared" ref="H84" si="9">SUM(H85:H87)</f>
        <v>0</v>
      </c>
      <c r="I84" s="81"/>
    </row>
    <row r="85" spans="1:9">
      <c r="A85" s="46"/>
      <c r="B85" s="48" t="s">
        <v>2</v>
      </c>
      <c r="C85" s="48"/>
      <c r="D85" s="48"/>
      <c r="E85" s="48"/>
      <c r="F85" s="48"/>
      <c r="G85" s="18">
        <v>0</v>
      </c>
      <c r="H85" s="18">
        <v>0</v>
      </c>
      <c r="I85" s="81"/>
    </row>
    <row r="86" spans="1:9">
      <c r="A86" s="46"/>
      <c r="B86" s="48" t="s">
        <v>3</v>
      </c>
      <c r="C86" s="48"/>
      <c r="D86" s="48"/>
      <c r="E86" s="48"/>
      <c r="F86" s="48"/>
      <c r="G86" s="18">
        <v>0</v>
      </c>
      <c r="H86" s="18">
        <v>0</v>
      </c>
      <c r="I86" s="81"/>
    </row>
    <row r="87" spans="1:9">
      <c r="A87" s="46"/>
      <c r="B87" s="48" t="s">
        <v>4</v>
      </c>
      <c r="C87" s="48"/>
      <c r="D87" s="48"/>
      <c r="E87" s="48"/>
      <c r="F87" s="48"/>
      <c r="G87" s="18">
        <v>5</v>
      </c>
      <c r="H87" s="18">
        <v>0</v>
      </c>
      <c r="I87" s="81"/>
    </row>
    <row r="88" spans="1:9" ht="28.5" customHeight="1">
      <c r="A88" s="46"/>
      <c r="B88" s="76" t="s">
        <v>22</v>
      </c>
      <c r="C88" s="77"/>
      <c r="D88" s="77"/>
      <c r="E88" s="77"/>
      <c r="F88" s="78"/>
      <c r="G88" s="18"/>
      <c r="H88" s="18"/>
      <c r="I88" s="82"/>
    </row>
    <row r="89" spans="1:9">
      <c r="A89" s="46"/>
      <c r="B89" s="56" t="s">
        <v>1</v>
      </c>
      <c r="C89" s="56"/>
      <c r="D89" s="56"/>
      <c r="E89" s="56"/>
      <c r="F89" s="56"/>
      <c r="G89" s="18">
        <f>G90+G91+G92</f>
        <v>0</v>
      </c>
      <c r="H89" s="18">
        <f>H90+H91+H92</f>
        <v>0</v>
      </c>
      <c r="I89" s="83"/>
    </row>
    <row r="90" spans="1:9">
      <c r="A90" s="15"/>
      <c r="B90" s="48" t="s">
        <v>2</v>
      </c>
      <c r="C90" s="48"/>
      <c r="D90" s="48"/>
      <c r="E90" s="48"/>
      <c r="F90" s="48"/>
      <c r="G90" s="18">
        <v>0</v>
      </c>
      <c r="H90" s="18">
        <v>0</v>
      </c>
      <c r="I90" s="83"/>
    </row>
    <row r="91" spans="1:9">
      <c r="A91" s="15"/>
      <c r="B91" s="48" t="s">
        <v>3</v>
      </c>
      <c r="C91" s="48"/>
      <c r="D91" s="48"/>
      <c r="E91" s="48"/>
      <c r="F91" s="48"/>
      <c r="G91" s="18">
        <v>0</v>
      </c>
      <c r="H91" s="18">
        <v>0</v>
      </c>
      <c r="I91" s="83"/>
    </row>
    <row r="92" spans="1:9">
      <c r="A92" s="15"/>
      <c r="B92" s="48" t="s">
        <v>4</v>
      </c>
      <c r="C92" s="48"/>
      <c r="D92" s="48"/>
      <c r="E92" s="48"/>
      <c r="F92" s="48"/>
      <c r="G92" s="18">
        <v>0</v>
      </c>
      <c r="H92" s="18">
        <v>0</v>
      </c>
      <c r="I92" s="84"/>
    </row>
    <row r="93" spans="1:9" ht="24.75" customHeight="1">
      <c r="A93" s="14" t="s">
        <v>15</v>
      </c>
      <c r="B93" s="99" t="s">
        <v>70</v>
      </c>
      <c r="C93" s="99"/>
      <c r="D93" s="99"/>
      <c r="E93" s="99"/>
      <c r="F93" s="99"/>
      <c r="G93" s="99"/>
      <c r="H93" s="99"/>
      <c r="I93" s="54"/>
    </row>
    <row r="94" spans="1:9">
      <c r="A94" s="5"/>
      <c r="B94" s="60" t="s">
        <v>1</v>
      </c>
      <c r="C94" s="60"/>
      <c r="D94" s="60"/>
      <c r="E94" s="60"/>
      <c r="F94" s="60"/>
      <c r="G94" s="16">
        <f>G95+G96+G97</f>
        <v>41706.160000000003</v>
      </c>
      <c r="H94" s="16">
        <f>H95+H96+H97</f>
        <v>9065.1022100000009</v>
      </c>
      <c r="I94" s="54"/>
    </row>
    <row r="95" spans="1:9">
      <c r="A95" s="5"/>
      <c r="B95" s="66" t="s">
        <v>2</v>
      </c>
      <c r="C95" s="66"/>
      <c r="D95" s="66"/>
      <c r="E95" s="66"/>
      <c r="F95" s="66"/>
      <c r="G95" s="16">
        <f>G100+G105+G110+G115</f>
        <v>100</v>
      </c>
      <c r="H95" s="16">
        <f t="shared" ref="H95:H97" si="10">H100+H105+H110+H115</f>
        <v>100</v>
      </c>
      <c r="I95" s="54"/>
    </row>
    <row r="96" spans="1:9">
      <c r="A96" s="5"/>
      <c r="B96" s="66" t="s">
        <v>3</v>
      </c>
      <c r="C96" s="66"/>
      <c r="D96" s="66"/>
      <c r="E96" s="66"/>
      <c r="F96" s="66"/>
      <c r="G96" s="20">
        <f>G101+G106+G111+G116</f>
        <v>15684.16</v>
      </c>
      <c r="H96" s="20">
        <f t="shared" si="10"/>
        <v>3734.2268200000003</v>
      </c>
      <c r="I96" s="54"/>
    </row>
    <row r="97" spans="1:10">
      <c r="A97" s="5"/>
      <c r="B97" s="66" t="s">
        <v>4</v>
      </c>
      <c r="C97" s="66"/>
      <c r="D97" s="66"/>
      <c r="E97" s="66"/>
      <c r="F97" s="66"/>
      <c r="G97" s="20">
        <f>G102+G107+G112+G117</f>
        <v>25922</v>
      </c>
      <c r="H97" s="20">
        <f t="shared" si="10"/>
        <v>5230.8753900000002</v>
      </c>
      <c r="I97" s="54"/>
      <c r="J97" s="38"/>
    </row>
    <row r="98" spans="1:10" ht="60" customHeight="1">
      <c r="A98" s="5"/>
      <c r="B98" s="49" t="s">
        <v>24</v>
      </c>
      <c r="C98" s="49"/>
      <c r="D98" s="49"/>
      <c r="E98" s="49"/>
      <c r="F98" s="49"/>
      <c r="G98" s="11" t="s">
        <v>6</v>
      </c>
      <c r="H98" s="11" t="s">
        <v>6</v>
      </c>
      <c r="I98" s="57" t="s">
        <v>90</v>
      </c>
    </row>
    <row r="99" spans="1:10">
      <c r="A99" s="5"/>
      <c r="B99" s="56" t="s">
        <v>1</v>
      </c>
      <c r="C99" s="56"/>
      <c r="D99" s="56"/>
      <c r="E99" s="56"/>
      <c r="F99" s="56"/>
      <c r="G99" s="21">
        <f>SUM(G100:G102)</f>
        <v>13022.71</v>
      </c>
      <c r="H99" s="21">
        <f t="shared" ref="H99" si="11">SUM(H100:H102)</f>
        <v>2638.1918999999998</v>
      </c>
      <c r="I99" s="58"/>
      <c r="J99" s="38"/>
    </row>
    <row r="100" spans="1:10">
      <c r="A100" s="5"/>
      <c r="B100" s="48" t="s">
        <v>2</v>
      </c>
      <c r="C100" s="48"/>
      <c r="D100" s="48"/>
      <c r="E100" s="48"/>
      <c r="F100" s="48"/>
      <c r="G100" s="22">
        <v>100</v>
      </c>
      <c r="H100" s="22">
        <v>100</v>
      </c>
      <c r="I100" s="58"/>
      <c r="J100" s="38"/>
    </row>
    <row r="101" spans="1:10">
      <c r="A101" s="5"/>
      <c r="B101" s="48" t="s">
        <v>3</v>
      </c>
      <c r="C101" s="48"/>
      <c r="D101" s="48"/>
      <c r="E101" s="48"/>
      <c r="F101" s="48"/>
      <c r="G101" s="22">
        <v>4966.26</v>
      </c>
      <c r="H101" s="22">
        <v>1222.39915</v>
      </c>
      <c r="I101" s="58"/>
      <c r="J101" s="38"/>
    </row>
    <row r="102" spans="1:10">
      <c r="A102" s="5"/>
      <c r="B102" s="48" t="s">
        <v>4</v>
      </c>
      <c r="C102" s="48"/>
      <c r="D102" s="48"/>
      <c r="E102" s="48"/>
      <c r="F102" s="48"/>
      <c r="G102" s="22">
        <v>7956.45</v>
      </c>
      <c r="H102" s="22">
        <v>1315.7927500000001</v>
      </c>
      <c r="I102" s="59"/>
      <c r="J102" s="38"/>
    </row>
    <row r="103" spans="1:10" ht="58.5" customHeight="1">
      <c r="A103" s="5"/>
      <c r="B103" s="76" t="s">
        <v>25</v>
      </c>
      <c r="C103" s="77"/>
      <c r="D103" s="77"/>
      <c r="E103" s="77"/>
      <c r="F103" s="78"/>
      <c r="G103" s="11" t="s">
        <v>6</v>
      </c>
      <c r="H103" s="11" t="s">
        <v>6</v>
      </c>
      <c r="I103" s="57" t="s">
        <v>91</v>
      </c>
    </row>
    <row r="104" spans="1:10">
      <c r="A104" s="5"/>
      <c r="B104" s="56" t="s">
        <v>1</v>
      </c>
      <c r="C104" s="56"/>
      <c r="D104" s="56"/>
      <c r="E104" s="56"/>
      <c r="F104" s="56"/>
      <c r="G104" s="21">
        <f>SUM(G105:G107)</f>
        <v>14796.08</v>
      </c>
      <c r="H104" s="21">
        <f>SUM(H105:H107)</f>
        <v>3196.2371699999999</v>
      </c>
      <c r="I104" s="79"/>
      <c r="J104" s="38"/>
    </row>
    <row r="105" spans="1:10">
      <c r="A105" s="5"/>
      <c r="B105" s="48" t="s">
        <v>2</v>
      </c>
      <c r="C105" s="48"/>
      <c r="D105" s="48"/>
      <c r="E105" s="48"/>
      <c r="F105" s="48"/>
      <c r="G105" s="22">
        <v>0</v>
      </c>
      <c r="H105" s="22">
        <v>0</v>
      </c>
      <c r="I105" s="79"/>
      <c r="J105" s="38"/>
    </row>
    <row r="106" spans="1:10">
      <c r="A106" s="5"/>
      <c r="B106" s="48" t="s">
        <v>3</v>
      </c>
      <c r="C106" s="48"/>
      <c r="D106" s="48"/>
      <c r="E106" s="48"/>
      <c r="F106" s="48"/>
      <c r="G106" s="22">
        <v>7399.1</v>
      </c>
      <c r="H106" s="22">
        <v>1663.20885</v>
      </c>
      <c r="I106" s="79"/>
      <c r="J106" s="38"/>
    </row>
    <row r="107" spans="1:10">
      <c r="A107" s="5"/>
      <c r="B107" s="48" t="s">
        <v>4</v>
      </c>
      <c r="C107" s="48"/>
      <c r="D107" s="48"/>
      <c r="E107" s="48"/>
      <c r="F107" s="48"/>
      <c r="G107" s="22">
        <v>7396.98</v>
      </c>
      <c r="H107" s="22">
        <v>1533.0283199999999</v>
      </c>
      <c r="I107" s="80"/>
      <c r="J107" s="38"/>
    </row>
    <row r="108" spans="1:10" ht="30.75" customHeight="1">
      <c r="A108" s="5"/>
      <c r="B108" s="76" t="s">
        <v>26</v>
      </c>
      <c r="C108" s="77"/>
      <c r="D108" s="77"/>
      <c r="E108" s="77"/>
      <c r="F108" s="78"/>
      <c r="G108" s="11" t="s">
        <v>6</v>
      </c>
      <c r="H108" s="11" t="s">
        <v>6</v>
      </c>
      <c r="I108" s="57" t="s">
        <v>92</v>
      </c>
    </row>
    <row r="109" spans="1:10">
      <c r="A109" s="5"/>
      <c r="B109" s="56" t="s">
        <v>1</v>
      </c>
      <c r="C109" s="56"/>
      <c r="D109" s="56"/>
      <c r="E109" s="56"/>
      <c r="F109" s="56"/>
      <c r="G109" s="21">
        <f>SUM(G110:G112)</f>
        <v>3206.2699999999995</v>
      </c>
      <c r="H109" s="21">
        <f t="shared" ref="H109" si="12">SUM(H110:H112)</f>
        <v>718.45061999999996</v>
      </c>
      <c r="I109" s="79"/>
    </row>
    <row r="110" spans="1:10">
      <c r="A110" s="5"/>
      <c r="B110" s="48" t="s">
        <v>2</v>
      </c>
      <c r="C110" s="48"/>
      <c r="D110" s="48"/>
      <c r="E110" s="48"/>
      <c r="F110" s="48"/>
      <c r="G110" s="22">
        <v>0</v>
      </c>
      <c r="H110" s="22">
        <v>0</v>
      </c>
      <c r="I110" s="79"/>
    </row>
    <row r="111" spans="1:10">
      <c r="A111" s="5"/>
      <c r="B111" s="48" t="s">
        <v>3</v>
      </c>
      <c r="C111" s="48"/>
      <c r="D111" s="48"/>
      <c r="E111" s="48"/>
      <c r="F111" s="48"/>
      <c r="G111" s="22">
        <v>714.8</v>
      </c>
      <c r="H111" s="22">
        <v>208.61882</v>
      </c>
      <c r="I111" s="79"/>
    </row>
    <row r="112" spans="1:10">
      <c r="A112" s="5"/>
      <c r="B112" s="48" t="s">
        <v>4</v>
      </c>
      <c r="C112" s="48"/>
      <c r="D112" s="48"/>
      <c r="E112" s="48"/>
      <c r="F112" s="48"/>
      <c r="G112" s="22">
        <v>2491.4699999999998</v>
      </c>
      <c r="H112" s="23">
        <v>509.83179999999999</v>
      </c>
      <c r="I112" s="80"/>
    </row>
    <row r="113" spans="1:10" ht="43.5" customHeight="1">
      <c r="A113" s="5"/>
      <c r="B113" s="76" t="s">
        <v>27</v>
      </c>
      <c r="C113" s="77"/>
      <c r="D113" s="77"/>
      <c r="E113" s="77"/>
      <c r="F113" s="78"/>
      <c r="G113" s="11" t="s">
        <v>6</v>
      </c>
      <c r="H113" s="11" t="s">
        <v>6</v>
      </c>
      <c r="I113" s="57" t="s">
        <v>95</v>
      </c>
    </row>
    <row r="114" spans="1:10">
      <c r="A114" s="5"/>
      <c r="B114" s="56" t="s">
        <v>1</v>
      </c>
      <c r="C114" s="56"/>
      <c r="D114" s="56"/>
      <c r="E114" s="56"/>
      <c r="F114" s="56"/>
      <c r="G114" s="21">
        <f>SUM(G115:G117)</f>
        <v>10681.1</v>
      </c>
      <c r="H114" s="21">
        <f t="shared" ref="H114" si="13">SUM(H115:H117)</f>
        <v>2512.2225200000003</v>
      </c>
      <c r="I114" s="79"/>
    </row>
    <row r="115" spans="1:10">
      <c r="A115" s="5"/>
      <c r="B115" s="48" t="s">
        <v>2</v>
      </c>
      <c r="C115" s="48"/>
      <c r="D115" s="48"/>
      <c r="E115" s="48"/>
      <c r="F115" s="48"/>
      <c r="G115" s="22">
        <v>0</v>
      </c>
      <c r="H115" s="22">
        <v>0</v>
      </c>
      <c r="I115" s="79"/>
    </row>
    <row r="116" spans="1:10">
      <c r="A116" s="5"/>
      <c r="B116" s="48" t="s">
        <v>3</v>
      </c>
      <c r="C116" s="48"/>
      <c r="D116" s="48"/>
      <c r="E116" s="48"/>
      <c r="F116" s="48"/>
      <c r="G116" s="22">
        <v>2604</v>
      </c>
      <c r="H116" s="22">
        <v>640</v>
      </c>
      <c r="I116" s="79"/>
    </row>
    <row r="117" spans="1:10">
      <c r="A117" s="13"/>
      <c r="B117" s="48" t="s">
        <v>4</v>
      </c>
      <c r="C117" s="48"/>
      <c r="D117" s="48"/>
      <c r="E117" s="48"/>
      <c r="F117" s="48"/>
      <c r="G117" s="22">
        <v>8077.1</v>
      </c>
      <c r="H117" s="22">
        <v>1872.22252</v>
      </c>
      <c r="I117" s="80"/>
    </row>
    <row r="118" spans="1:10" ht="45" customHeight="1">
      <c r="A118" s="14" t="s">
        <v>50</v>
      </c>
      <c r="B118" s="100" t="s">
        <v>69</v>
      </c>
      <c r="C118" s="101"/>
      <c r="D118" s="101"/>
      <c r="E118" s="101"/>
      <c r="F118" s="101"/>
      <c r="G118" s="101"/>
      <c r="H118" s="102"/>
      <c r="I118" s="64"/>
    </row>
    <row r="119" spans="1:10">
      <c r="A119" s="15"/>
      <c r="B119" s="60" t="s">
        <v>1</v>
      </c>
      <c r="C119" s="60"/>
      <c r="D119" s="60"/>
      <c r="E119" s="60"/>
      <c r="F119" s="60"/>
      <c r="G119" s="16">
        <f>G120+G121+G122</f>
        <v>59989.630819999998</v>
      </c>
      <c r="H119" s="16">
        <f>H120+H121+H122</f>
        <v>6490.7881899999993</v>
      </c>
      <c r="I119" s="64"/>
      <c r="J119" s="38"/>
    </row>
    <row r="120" spans="1:10">
      <c r="A120" s="15"/>
      <c r="B120" s="60" t="s">
        <v>2</v>
      </c>
      <c r="C120" s="60"/>
      <c r="D120" s="60"/>
      <c r="E120" s="60"/>
      <c r="F120" s="60"/>
      <c r="G120" s="16">
        <f t="shared" ref="G120:H122" si="14">G125+G130+G135+G140+G145+G150+G155+G160</f>
        <v>0</v>
      </c>
      <c r="H120" s="16">
        <f t="shared" si="14"/>
        <v>0</v>
      </c>
      <c r="I120" s="64"/>
    </row>
    <row r="121" spans="1:10">
      <c r="A121" s="15"/>
      <c r="B121" s="60" t="s">
        <v>3</v>
      </c>
      <c r="C121" s="60"/>
      <c r="D121" s="60"/>
      <c r="E121" s="60"/>
      <c r="F121" s="60"/>
      <c r="G121" s="16">
        <f>G126+G131+G136+G141+G146+G151+G156+G161</f>
        <v>50890</v>
      </c>
      <c r="H121" s="16">
        <f t="shared" si="14"/>
        <v>5090.1279999999997</v>
      </c>
      <c r="I121" s="64"/>
      <c r="J121" s="38"/>
    </row>
    <row r="122" spans="1:10">
      <c r="A122" s="15"/>
      <c r="B122" s="60" t="s">
        <v>4</v>
      </c>
      <c r="C122" s="60"/>
      <c r="D122" s="60"/>
      <c r="E122" s="60"/>
      <c r="F122" s="60"/>
      <c r="G122" s="16">
        <f t="shared" si="14"/>
        <v>9099.6308199999985</v>
      </c>
      <c r="H122" s="16">
        <f t="shared" si="14"/>
        <v>1400.6601900000001</v>
      </c>
      <c r="I122" s="64"/>
      <c r="J122" s="38"/>
    </row>
    <row r="123" spans="1:10" ht="42.75" customHeight="1">
      <c r="A123" s="15"/>
      <c r="B123" s="49" t="s">
        <v>29</v>
      </c>
      <c r="C123" s="49"/>
      <c r="D123" s="49"/>
      <c r="E123" s="49"/>
      <c r="F123" s="49"/>
      <c r="G123" s="24" t="s">
        <v>6</v>
      </c>
      <c r="H123" s="24" t="s">
        <v>6</v>
      </c>
      <c r="I123" s="72"/>
    </row>
    <row r="124" spans="1:10">
      <c r="A124" s="15"/>
      <c r="B124" s="56" t="s">
        <v>1</v>
      </c>
      <c r="C124" s="56"/>
      <c r="D124" s="56"/>
      <c r="E124" s="56"/>
      <c r="F124" s="56"/>
      <c r="G124" s="17">
        <f>SUM(G125:G127)</f>
        <v>100</v>
      </c>
      <c r="H124" s="17">
        <f t="shared" ref="H124" si="15">SUM(H125:H127)</f>
        <v>0</v>
      </c>
      <c r="I124" s="73"/>
    </row>
    <row r="125" spans="1:10">
      <c r="A125" s="15"/>
      <c r="B125" s="48" t="s">
        <v>2</v>
      </c>
      <c r="C125" s="48"/>
      <c r="D125" s="48"/>
      <c r="E125" s="48"/>
      <c r="F125" s="48"/>
      <c r="G125" s="18">
        <v>0</v>
      </c>
      <c r="H125" s="18">
        <v>0</v>
      </c>
      <c r="I125" s="73"/>
    </row>
    <row r="126" spans="1:10">
      <c r="A126" s="15"/>
      <c r="B126" s="48" t="s">
        <v>3</v>
      </c>
      <c r="C126" s="48"/>
      <c r="D126" s="48"/>
      <c r="E126" s="48"/>
      <c r="F126" s="48"/>
      <c r="G126" s="18">
        <v>0</v>
      </c>
      <c r="H126" s="18">
        <v>0</v>
      </c>
      <c r="I126" s="73"/>
    </row>
    <row r="127" spans="1:10">
      <c r="A127" s="15"/>
      <c r="B127" s="48" t="s">
        <v>4</v>
      </c>
      <c r="C127" s="48"/>
      <c r="D127" s="48"/>
      <c r="E127" s="48"/>
      <c r="F127" s="48"/>
      <c r="G127" s="18">
        <v>100</v>
      </c>
      <c r="H127" s="18">
        <v>0</v>
      </c>
      <c r="I127" s="74"/>
    </row>
    <row r="128" spans="1:10" ht="31.5" customHeight="1">
      <c r="A128" s="15"/>
      <c r="B128" s="76" t="s">
        <v>30</v>
      </c>
      <c r="C128" s="77"/>
      <c r="D128" s="77"/>
      <c r="E128" s="77"/>
      <c r="F128" s="78"/>
      <c r="G128" s="25" t="s">
        <v>6</v>
      </c>
      <c r="H128" s="25" t="s">
        <v>6</v>
      </c>
      <c r="I128" s="72" t="s">
        <v>93</v>
      </c>
    </row>
    <row r="129" spans="1:9">
      <c r="A129" s="15"/>
      <c r="B129" s="56" t="s">
        <v>1</v>
      </c>
      <c r="C129" s="56"/>
      <c r="D129" s="56"/>
      <c r="E129" s="56"/>
      <c r="F129" s="56"/>
      <c r="G129" s="17">
        <f>SUM(G130:G132)</f>
        <v>57938.430820000001</v>
      </c>
      <c r="H129" s="17">
        <f t="shared" ref="H129" si="16">SUM(H130:H132)</f>
        <v>6194.4323699999995</v>
      </c>
      <c r="I129" s="73"/>
    </row>
    <row r="130" spans="1:9">
      <c r="A130" s="15"/>
      <c r="B130" s="48" t="s">
        <v>2</v>
      </c>
      <c r="C130" s="48"/>
      <c r="D130" s="48"/>
      <c r="E130" s="48"/>
      <c r="F130" s="48"/>
      <c r="G130" s="11">
        <v>0</v>
      </c>
      <c r="H130" s="18">
        <v>0</v>
      </c>
      <c r="I130" s="73"/>
    </row>
    <row r="131" spans="1:9">
      <c r="A131" s="15"/>
      <c r="B131" s="48" t="s">
        <v>3</v>
      </c>
      <c r="C131" s="48"/>
      <c r="D131" s="48"/>
      <c r="E131" s="48"/>
      <c r="F131" s="48"/>
      <c r="G131" s="18">
        <v>50779</v>
      </c>
      <c r="H131" s="18">
        <v>5090.1279999999997</v>
      </c>
      <c r="I131" s="73"/>
    </row>
    <row r="132" spans="1:9">
      <c r="A132" s="15"/>
      <c r="B132" s="48" t="s">
        <v>4</v>
      </c>
      <c r="C132" s="48"/>
      <c r="D132" s="48"/>
      <c r="E132" s="48"/>
      <c r="F132" s="48"/>
      <c r="G132" s="26">
        <v>7159.4308199999996</v>
      </c>
      <c r="H132" s="18">
        <v>1104.3043700000001</v>
      </c>
      <c r="I132" s="74"/>
    </row>
    <row r="133" spans="1:9" ht="26.25" customHeight="1">
      <c r="A133" s="15"/>
      <c r="B133" s="49" t="s">
        <v>31</v>
      </c>
      <c r="C133" s="49"/>
      <c r="D133" s="49"/>
      <c r="E133" s="49"/>
      <c r="F133" s="49"/>
      <c r="G133" s="11" t="s">
        <v>6</v>
      </c>
      <c r="H133" s="11" t="s">
        <v>6</v>
      </c>
      <c r="I133" s="75"/>
    </row>
    <row r="134" spans="1:9">
      <c r="A134" s="15"/>
      <c r="B134" s="56" t="s">
        <v>1</v>
      </c>
      <c r="C134" s="56"/>
      <c r="D134" s="56"/>
      <c r="E134" s="56"/>
      <c r="F134" s="56"/>
      <c r="G134" s="17">
        <f>SUM(G135:G137)</f>
        <v>0</v>
      </c>
      <c r="H134" s="17">
        <f t="shared" ref="H134" si="17">SUM(H135:H137)</f>
        <v>0</v>
      </c>
      <c r="I134" s="75"/>
    </row>
    <row r="135" spans="1:9">
      <c r="A135" s="15"/>
      <c r="B135" s="48" t="s">
        <v>2</v>
      </c>
      <c r="C135" s="48"/>
      <c r="D135" s="48"/>
      <c r="E135" s="48"/>
      <c r="F135" s="48"/>
      <c r="G135" s="18">
        <v>0</v>
      </c>
      <c r="H135" s="18">
        <v>0</v>
      </c>
      <c r="I135" s="75"/>
    </row>
    <row r="136" spans="1:9">
      <c r="A136" s="15"/>
      <c r="B136" s="48" t="s">
        <v>3</v>
      </c>
      <c r="C136" s="48"/>
      <c r="D136" s="48"/>
      <c r="E136" s="48"/>
      <c r="F136" s="48"/>
      <c r="G136" s="18">
        <v>0</v>
      </c>
      <c r="H136" s="18">
        <v>0</v>
      </c>
      <c r="I136" s="75"/>
    </row>
    <row r="137" spans="1:9">
      <c r="A137" s="15"/>
      <c r="B137" s="48" t="s">
        <v>4</v>
      </c>
      <c r="C137" s="48"/>
      <c r="D137" s="48"/>
      <c r="E137" s="48"/>
      <c r="F137" s="48"/>
      <c r="G137" s="18">
        <v>0</v>
      </c>
      <c r="H137" s="18">
        <v>0</v>
      </c>
      <c r="I137" s="75"/>
    </row>
    <row r="138" spans="1:9" ht="28.5" customHeight="1">
      <c r="A138" s="15"/>
      <c r="B138" s="49" t="s">
        <v>32</v>
      </c>
      <c r="C138" s="49"/>
      <c r="D138" s="49"/>
      <c r="E138" s="49"/>
      <c r="F138" s="49"/>
      <c r="G138" s="11" t="s">
        <v>6</v>
      </c>
      <c r="H138" s="11" t="s">
        <v>6</v>
      </c>
      <c r="I138" s="75"/>
    </row>
    <row r="139" spans="1:9">
      <c r="A139" s="15"/>
      <c r="B139" s="56" t="s">
        <v>1</v>
      </c>
      <c r="C139" s="56"/>
      <c r="D139" s="56"/>
      <c r="E139" s="56"/>
      <c r="F139" s="56"/>
      <c r="G139" s="17">
        <f>SUM(G140:G142)</f>
        <v>0</v>
      </c>
      <c r="H139" s="17">
        <f t="shared" ref="H139" si="18">SUM(H140:H142)</f>
        <v>0</v>
      </c>
      <c r="I139" s="75"/>
    </row>
    <row r="140" spans="1:9">
      <c r="A140" s="15"/>
      <c r="B140" s="48" t="s">
        <v>2</v>
      </c>
      <c r="C140" s="48"/>
      <c r="D140" s="48"/>
      <c r="E140" s="48"/>
      <c r="F140" s="48"/>
      <c r="G140" s="18">
        <v>0</v>
      </c>
      <c r="H140" s="18">
        <v>0</v>
      </c>
      <c r="I140" s="75"/>
    </row>
    <row r="141" spans="1:9">
      <c r="A141" s="15"/>
      <c r="B141" s="48" t="s">
        <v>3</v>
      </c>
      <c r="C141" s="48"/>
      <c r="D141" s="48"/>
      <c r="E141" s="48"/>
      <c r="F141" s="48"/>
      <c r="G141" s="18">
        <v>0</v>
      </c>
      <c r="H141" s="18">
        <v>0</v>
      </c>
      <c r="I141" s="75"/>
    </row>
    <row r="142" spans="1:9">
      <c r="A142" s="15"/>
      <c r="B142" s="48" t="s">
        <v>4</v>
      </c>
      <c r="C142" s="48"/>
      <c r="D142" s="48"/>
      <c r="E142" s="48"/>
      <c r="F142" s="48"/>
      <c r="G142" s="18">
        <v>0</v>
      </c>
      <c r="H142" s="18">
        <v>0</v>
      </c>
      <c r="I142" s="75"/>
    </row>
    <row r="143" spans="1:9" ht="28.5" customHeight="1">
      <c r="A143" s="15"/>
      <c r="B143" s="49" t="s">
        <v>33</v>
      </c>
      <c r="C143" s="68"/>
      <c r="D143" s="68"/>
      <c r="E143" s="68"/>
      <c r="F143" s="68"/>
      <c r="G143" s="11" t="s">
        <v>6</v>
      </c>
      <c r="H143" s="11" t="s">
        <v>6</v>
      </c>
      <c r="I143" s="75"/>
    </row>
    <row r="144" spans="1:9">
      <c r="A144" s="15"/>
      <c r="B144" s="56" t="s">
        <v>1</v>
      </c>
      <c r="C144" s="56"/>
      <c r="D144" s="56"/>
      <c r="E144" s="56"/>
      <c r="F144" s="56"/>
      <c r="G144" s="17">
        <f>SUM(G145:G147)</f>
        <v>0</v>
      </c>
      <c r="H144" s="17">
        <f t="shared" ref="H144" si="19">SUM(H145:H147)</f>
        <v>0</v>
      </c>
      <c r="I144" s="75"/>
    </row>
    <row r="145" spans="1:9">
      <c r="A145" s="15"/>
      <c r="B145" s="48" t="s">
        <v>2</v>
      </c>
      <c r="C145" s="48"/>
      <c r="D145" s="48"/>
      <c r="E145" s="48"/>
      <c r="F145" s="48"/>
      <c r="G145" s="18">
        <v>0</v>
      </c>
      <c r="H145" s="18">
        <v>0</v>
      </c>
      <c r="I145" s="75"/>
    </row>
    <row r="146" spans="1:9">
      <c r="A146" s="15"/>
      <c r="B146" s="48" t="s">
        <v>3</v>
      </c>
      <c r="C146" s="48"/>
      <c r="D146" s="48"/>
      <c r="E146" s="48"/>
      <c r="F146" s="48"/>
      <c r="G146" s="18">
        <v>0</v>
      </c>
      <c r="H146" s="18">
        <v>0</v>
      </c>
      <c r="I146" s="75"/>
    </row>
    <row r="147" spans="1:9">
      <c r="A147" s="15"/>
      <c r="B147" s="48" t="s">
        <v>4</v>
      </c>
      <c r="C147" s="48"/>
      <c r="D147" s="48"/>
      <c r="E147" s="48"/>
      <c r="F147" s="48"/>
      <c r="G147" s="18">
        <v>0</v>
      </c>
      <c r="H147" s="18">
        <v>0</v>
      </c>
      <c r="I147" s="75"/>
    </row>
    <row r="148" spans="1:9" ht="80.25" customHeight="1">
      <c r="A148" s="15"/>
      <c r="B148" s="49" t="s">
        <v>34</v>
      </c>
      <c r="C148" s="49"/>
      <c r="D148" s="49"/>
      <c r="E148" s="49"/>
      <c r="F148" s="49"/>
      <c r="G148" s="11" t="s">
        <v>6</v>
      </c>
      <c r="H148" s="11" t="s">
        <v>6</v>
      </c>
      <c r="I148" s="72"/>
    </row>
    <row r="149" spans="1:9">
      <c r="A149" s="15"/>
      <c r="B149" s="56" t="s">
        <v>1</v>
      </c>
      <c r="C149" s="56"/>
      <c r="D149" s="56"/>
      <c r="E149" s="56"/>
      <c r="F149" s="56"/>
      <c r="G149" s="17">
        <f>SUM(G150:G152)</f>
        <v>237.9</v>
      </c>
      <c r="H149" s="17">
        <f t="shared" ref="H149" si="20">SUM(H150:H152)</f>
        <v>0</v>
      </c>
      <c r="I149" s="73"/>
    </row>
    <row r="150" spans="1:9">
      <c r="A150" s="15"/>
      <c r="B150" s="48" t="s">
        <v>2</v>
      </c>
      <c r="C150" s="48"/>
      <c r="D150" s="48"/>
      <c r="E150" s="48"/>
      <c r="F150" s="48"/>
      <c r="G150" s="18">
        <v>0</v>
      </c>
      <c r="H150" s="18">
        <v>0</v>
      </c>
      <c r="I150" s="73"/>
    </row>
    <row r="151" spans="1:9">
      <c r="A151" s="15"/>
      <c r="B151" s="48" t="s">
        <v>3</v>
      </c>
      <c r="C151" s="48"/>
      <c r="D151" s="48"/>
      <c r="E151" s="48"/>
      <c r="F151" s="48"/>
      <c r="G151" s="18">
        <v>0</v>
      </c>
      <c r="H151" s="18">
        <v>0</v>
      </c>
      <c r="I151" s="73"/>
    </row>
    <row r="152" spans="1:9">
      <c r="A152" s="15"/>
      <c r="B152" s="48" t="s">
        <v>4</v>
      </c>
      <c r="C152" s="48"/>
      <c r="D152" s="48"/>
      <c r="E152" s="48"/>
      <c r="F152" s="48"/>
      <c r="G152" s="18">
        <v>237.9</v>
      </c>
      <c r="H152" s="18">
        <v>0</v>
      </c>
      <c r="I152" s="74"/>
    </row>
    <row r="153" spans="1:9" ht="29.25" customHeight="1">
      <c r="A153" s="15"/>
      <c r="B153" s="49" t="s">
        <v>35</v>
      </c>
      <c r="C153" s="49"/>
      <c r="D153" s="49"/>
      <c r="E153" s="49"/>
      <c r="F153" s="49"/>
      <c r="G153" s="11" t="s">
        <v>6</v>
      </c>
      <c r="H153" s="11" t="s">
        <v>6</v>
      </c>
      <c r="I153" s="72" t="s">
        <v>94</v>
      </c>
    </row>
    <row r="154" spans="1:9">
      <c r="A154" s="15"/>
      <c r="B154" s="56" t="s">
        <v>1</v>
      </c>
      <c r="C154" s="56"/>
      <c r="D154" s="56"/>
      <c r="E154" s="56"/>
      <c r="F154" s="56"/>
      <c r="G154" s="17">
        <f>SUM(G155:G157)</f>
        <v>1602.3</v>
      </c>
      <c r="H154" s="17">
        <f t="shared" ref="H154" si="21">SUM(H155:H157)</f>
        <v>296.35581999999999</v>
      </c>
      <c r="I154" s="73"/>
    </row>
    <row r="155" spans="1:9">
      <c r="A155" s="15"/>
      <c r="B155" s="48" t="s">
        <v>2</v>
      </c>
      <c r="C155" s="48"/>
      <c r="D155" s="48"/>
      <c r="E155" s="48"/>
      <c r="F155" s="48"/>
      <c r="G155" s="18">
        <v>0</v>
      </c>
      <c r="H155" s="18">
        <v>0</v>
      </c>
      <c r="I155" s="73"/>
    </row>
    <row r="156" spans="1:9">
      <c r="A156" s="15"/>
      <c r="B156" s="48" t="s">
        <v>3</v>
      </c>
      <c r="C156" s="48"/>
      <c r="D156" s="48"/>
      <c r="E156" s="48"/>
      <c r="F156" s="48"/>
      <c r="G156" s="18">
        <v>0</v>
      </c>
      <c r="H156" s="18">
        <v>0</v>
      </c>
      <c r="I156" s="73"/>
    </row>
    <row r="157" spans="1:9">
      <c r="A157" s="15"/>
      <c r="B157" s="48" t="s">
        <v>4</v>
      </c>
      <c r="C157" s="48"/>
      <c r="D157" s="48"/>
      <c r="E157" s="48"/>
      <c r="F157" s="48"/>
      <c r="G157" s="18">
        <v>1602.3</v>
      </c>
      <c r="H157" s="18">
        <v>296.35581999999999</v>
      </c>
      <c r="I157" s="74"/>
    </row>
    <row r="158" spans="1:9" ht="28.5" customHeight="1">
      <c r="A158" s="15"/>
      <c r="B158" s="49" t="s">
        <v>36</v>
      </c>
      <c r="C158" s="49"/>
      <c r="D158" s="49"/>
      <c r="E158" s="49"/>
      <c r="F158" s="49"/>
      <c r="G158" s="11" t="s">
        <v>6</v>
      </c>
      <c r="H158" s="11" t="s">
        <v>6</v>
      </c>
      <c r="I158" s="69"/>
    </row>
    <row r="159" spans="1:9">
      <c r="A159" s="15"/>
      <c r="B159" s="56" t="s">
        <v>1</v>
      </c>
      <c r="C159" s="56"/>
      <c r="D159" s="56"/>
      <c r="E159" s="56"/>
      <c r="F159" s="56"/>
      <c r="G159" s="17">
        <f>SUM(G160:G162)</f>
        <v>111</v>
      </c>
      <c r="H159" s="27">
        <f t="shared" ref="H159" si="22">SUM(H160:H162)</f>
        <v>0</v>
      </c>
      <c r="I159" s="70"/>
    </row>
    <row r="160" spans="1:9">
      <c r="A160" s="15"/>
      <c r="B160" s="48" t="s">
        <v>2</v>
      </c>
      <c r="C160" s="48"/>
      <c r="D160" s="48"/>
      <c r="E160" s="48"/>
      <c r="F160" s="48"/>
      <c r="G160" s="18">
        <v>0</v>
      </c>
      <c r="H160" s="18">
        <v>0</v>
      </c>
      <c r="I160" s="70"/>
    </row>
    <row r="161" spans="1:12">
      <c r="A161" s="15"/>
      <c r="B161" s="48" t="s">
        <v>3</v>
      </c>
      <c r="C161" s="48"/>
      <c r="D161" s="48"/>
      <c r="E161" s="48"/>
      <c r="F161" s="48"/>
      <c r="G161" s="18">
        <v>111</v>
      </c>
      <c r="H161" s="18">
        <v>0</v>
      </c>
      <c r="I161" s="70"/>
    </row>
    <row r="162" spans="1:12">
      <c r="A162" s="15"/>
      <c r="B162" s="48" t="s">
        <v>4</v>
      </c>
      <c r="C162" s="48"/>
      <c r="D162" s="48"/>
      <c r="E162" s="48"/>
      <c r="F162" s="48"/>
      <c r="G162" s="18">
        <v>0</v>
      </c>
      <c r="H162" s="18">
        <v>0</v>
      </c>
      <c r="I162" s="71"/>
    </row>
    <row r="163" spans="1:12" ht="31.5" customHeight="1">
      <c r="A163" s="42" t="s">
        <v>0</v>
      </c>
      <c r="B163" s="99" t="s">
        <v>68</v>
      </c>
      <c r="C163" s="99"/>
      <c r="D163" s="99"/>
      <c r="E163" s="99"/>
      <c r="F163" s="99"/>
      <c r="G163" s="99"/>
      <c r="H163" s="99"/>
      <c r="I163" s="64"/>
    </row>
    <row r="164" spans="1:12">
      <c r="A164" s="15"/>
      <c r="B164" s="60" t="s">
        <v>38</v>
      </c>
      <c r="C164" s="60"/>
      <c r="D164" s="60"/>
      <c r="E164" s="60"/>
      <c r="F164" s="60"/>
      <c r="G164" s="16">
        <f>G165+G166+G167</f>
        <v>27907.02</v>
      </c>
      <c r="H164" s="16">
        <f>H165+H166+H167</f>
        <v>6148.6154700000006</v>
      </c>
      <c r="I164" s="64"/>
      <c r="J164" s="38"/>
      <c r="L164" s="40"/>
    </row>
    <row r="165" spans="1:12">
      <c r="A165" s="15"/>
      <c r="B165" s="60" t="s">
        <v>2</v>
      </c>
      <c r="C165" s="60"/>
      <c r="D165" s="60"/>
      <c r="E165" s="60"/>
      <c r="F165" s="60"/>
      <c r="G165" s="28">
        <f t="shared" ref="G165:H167" si="23">G170+G175+G180+G185+G190</f>
        <v>103.52</v>
      </c>
      <c r="H165" s="28">
        <f t="shared" si="23"/>
        <v>1.76</v>
      </c>
      <c r="I165" s="64"/>
      <c r="J165" s="38"/>
    </row>
    <row r="166" spans="1:12">
      <c r="A166" s="15"/>
      <c r="B166" s="60" t="s">
        <v>3</v>
      </c>
      <c r="C166" s="60"/>
      <c r="D166" s="60"/>
      <c r="E166" s="60"/>
      <c r="F166" s="60"/>
      <c r="G166" s="16">
        <f t="shared" si="23"/>
        <v>10805</v>
      </c>
      <c r="H166" s="16">
        <f t="shared" si="23"/>
        <v>2979.31</v>
      </c>
      <c r="I166" s="64"/>
      <c r="J166" s="38"/>
    </row>
    <row r="167" spans="1:12">
      <c r="A167" s="15"/>
      <c r="B167" s="60" t="s">
        <v>4</v>
      </c>
      <c r="C167" s="60"/>
      <c r="D167" s="60"/>
      <c r="E167" s="60"/>
      <c r="F167" s="60"/>
      <c r="G167" s="16">
        <f t="shared" si="23"/>
        <v>16998.5</v>
      </c>
      <c r="H167" s="16">
        <f t="shared" si="23"/>
        <v>3167.54547</v>
      </c>
      <c r="I167" s="64"/>
      <c r="J167" s="38"/>
    </row>
    <row r="168" spans="1:12" ht="31.5" customHeight="1">
      <c r="A168" s="15"/>
      <c r="B168" s="49" t="s">
        <v>39</v>
      </c>
      <c r="C168" s="49"/>
      <c r="D168" s="49"/>
      <c r="E168" s="49"/>
      <c r="F168" s="49"/>
      <c r="G168" s="12" t="s">
        <v>6</v>
      </c>
      <c r="H168" s="12" t="s">
        <v>6</v>
      </c>
      <c r="I168" s="67" t="s">
        <v>96</v>
      </c>
    </row>
    <row r="169" spans="1:12">
      <c r="A169" s="15"/>
      <c r="B169" s="56" t="s">
        <v>1</v>
      </c>
      <c r="C169" s="56"/>
      <c r="D169" s="56"/>
      <c r="E169" s="56"/>
      <c r="F169" s="56"/>
      <c r="G169" s="29">
        <f>SUM(G170:G172)</f>
        <v>71.5</v>
      </c>
      <c r="H169" s="29">
        <f t="shared" ref="H169" si="24">SUM(H170:H172)</f>
        <v>5</v>
      </c>
      <c r="I169" s="67"/>
    </row>
    <row r="170" spans="1:12">
      <c r="A170" s="15"/>
      <c r="B170" s="48" t="s">
        <v>2</v>
      </c>
      <c r="C170" s="48"/>
      <c r="D170" s="48"/>
      <c r="E170" s="48"/>
      <c r="F170" s="48"/>
      <c r="G170" s="11">
        <v>0</v>
      </c>
      <c r="H170" s="11">
        <v>0</v>
      </c>
      <c r="I170" s="67"/>
    </row>
    <row r="171" spans="1:12">
      <c r="A171" s="15"/>
      <c r="B171" s="48" t="s">
        <v>3</v>
      </c>
      <c r="C171" s="48"/>
      <c r="D171" s="48"/>
      <c r="E171" s="48"/>
      <c r="F171" s="48"/>
      <c r="G171" s="11">
        <v>71</v>
      </c>
      <c r="H171" s="11">
        <v>4.95</v>
      </c>
      <c r="I171" s="67"/>
    </row>
    <row r="172" spans="1:12">
      <c r="A172" s="15"/>
      <c r="B172" s="48" t="s">
        <v>4</v>
      </c>
      <c r="C172" s="48"/>
      <c r="D172" s="48"/>
      <c r="E172" s="48"/>
      <c r="F172" s="48"/>
      <c r="G172" s="11">
        <v>0.5</v>
      </c>
      <c r="H172" s="11">
        <v>0.05</v>
      </c>
      <c r="I172" s="67"/>
    </row>
    <row r="173" spans="1:12" ht="29.25" customHeight="1">
      <c r="A173" s="15"/>
      <c r="B173" s="49" t="s">
        <v>40</v>
      </c>
      <c r="C173" s="49"/>
      <c r="D173" s="49"/>
      <c r="E173" s="49"/>
      <c r="F173" s="49"/>
      <c r="G173" s="11" t="s">
        <v>6</v>
      </c>
      <c r="H173" s="11" t="s">
        <v>6</v>
      </c>
      <c r="I173" s="64"/>
    </row>
    <row r="174" spans="1:12">
      <c r="A174" s="15"/>
      <c r="B174" s="56" t="s">
        <v>1</v>
      </c>
      <c r="C174" s="56"/>
      <c r="D174" s="56"/>
      <c r="E174" s="56"/>
      <c r="F174" s="56"/>
      <c r="G174" s="29">
        <f>SUM(G175:G177)</f>
        <v>0</v>
      </c>
      <c r="H174" s="29">
        <f t="shared" ref="H174" si="25">SUM(H175:H177)</f>
        <v>0</v>
      </c>
      <c r="I174" s="64"/>
    </row>
    <row r="175" spans="1:12">
      <c r="A175" s="15"/>
      <c r="B175" s="48" t="s">
        <v>2</v>
      </c>
      <c r="C175" s="48"/>
      <c r="D175" s="48"/>
      <c r="E175" s="48"/>
      <c r="F175" s="48"/>
      <c r="G175" s="11">
        <v>0</v>
      </c>
      <c r="H175" s="11">
        <v>0</v>
      </c>
      <c r="I175" s="64"/>
    </row>
    <row r="176" spans="1:12">
      <c r="A176" s="15"/>
      <c r="B176" s="48" t="s">
        <v>3</v>
      </c>
      <c r="C176" s="48"/>
      <c r="D176" s="48"/>
      <c r="E176" s="48"/>
      <c r="F176" s="48"/>
      <c r="G176" s="11">
        <v>0</v>
      </c>
      <c r="H176" s="11">
        <v>0</v>
      </c>
      <c r="I176" s="64"/>
    </row>
    <row r="177" spans="1:9">
      <c r="A177" s="15"/>
      <c r="B177" s="68" t="s">
        <v>4</v>
      </c>
      <c r="C177" s="68"/>
      <c r="D177" s="68"/>
      <c r="E177" s="68"/>
      <c r="F177" s="68"/>
      <c r="G177" s="11">
        <v>0</v>
      </c>
      <c r="H177" s="11">
        <v>0</v>
      </c>
      <c r="I177" s="64"/>
    </row>
    <row r="178" spans="1:9" ht="33" customHeight="1">
      <c r="A178" s="15"/>
      <c r="B178" s="49" t="s">
        <v>41</v>
      </c>
      <c r="C178" s="49"/>
      <c r="D178" s="49"/>
      <c r="E178" s="49"/>
      <c r="F178" s="49"/>
      <c r="G178" s="11" t="s">
        <v>6</v>
      </c>
      <c r="H178" s="11" t="s">
        <v>6</v>
      </c>
      <c r="I178" s="67" t="s">
        <v>97</v>
      </c>
    </row>
    <row r="179" spans="1:9">
      <c r="A179" s="15"/>
      <c r="B179" s="56" t="s">
        <v>1</v>
      </c>
      <c r="C179" s="56"/>
      <c r="D179" s="56"/>
      <c r="E179" s="56"/>
      <c r="F179" s="56"/>
      <c r="G179" s="29">
        <f>SUM(G180:G182)</f>
        <v>83</v>
      </c>
      <c r="H179" s="17">
        <f>SUM(H180:H182)</f>
        <v>4</v>
      </c>
      <c r="I179" s="67"/>
    </row>
    <row r="180" spans="1:9">
      <c r="A180" s="15"/>
      <c r="B180" s="48" t="s">
        <v>2</v>
      </c>
      <c r="C180" s="48"/>
      <c r="D180" s="48"/>
      <c r="E180" s="48"/>
      <c r="F180" s="48"/>
      <c r="G180" s="11">
        <v>0</v>
      </c>
      <c r="H180" s="11">
        <v>0</v>
      </c>
      <c r="I180" s="67"/>
    </row>
    <row r="181" spans="1:9">
      <c r="A181" s="15"/>
      <c r="B181" s="48" t="s">
        <v>3</v>
      </c>
      <c r="C181" s="48"/>
      <c r="D181" s="48"/>
      <c r="E181" s="48"/>
      <c r="F181" s="48"/>
      <c r="G181" s="11">
        <v>0</v>
      </c>
      <c r="H181" s="11">
        <v>0</v>
      </c>
      <c r="I181" s="67"/>
    </row>
    <row r="182" spans="1:9">
      <c r="A182" s="15"/>
      <c r="B182" s="48" t="s">
        <v>4</v>
      </c>
      <c r="C182" s="48"/>
      <c r="D182" s="48"/>
      <c r="E182" s="48"/>
      <c r="F182" s="48"/>
      <c r="G182" s="11">
        <v>83</v>
      </c>
      <c r="H182" s="18">
        <v>4</v>
      </c>
      <c r="I182" s="67"/>
    </row>
    <row r="183" spans="1:9" ht="28.5" customHeight="1">
      <c r="A183" s="15"/>
      <c r="B183" s="49" t="s">
        <v>42</v>
      </c>
      <c r="C183" s="49"/>
      <c r="D183" s="49"/>
      <c r="E183" s="49"/>
      <c r="F183" s="49"/>
      <c r="G183" s="11" t="s">
        <v>6</v>
      </c>
      <c r="H183" s="11" t="s">
        <v>6</v>
      </c>
      <c r="I183" s="64"/>
    </row>
    <row r="184" spans="1:9">
      <c r="A184" s="15"/>
      <c r="B184" s="56" t="s">
        <v>1</v>
      </c>
      <c r="C184" s="56"/>
      <c r="D184" s="56"/>
      <c r="E184" s="56"/>
      <c r="F184" s="56"/>
      <c r="G184" s="29">
        <f>SUM(G185:G187)</f>
        <v>0</v>
      </c>
      <c r="H184" s="29">
        <f t="shared" ref="H184" si="26">SUM(H185:H187)</f>
        <v>0</v>
      </c>
      <c r="I184" s="64"/>
    </row>
    <row r="185" spans="1:9">
      <c r="A185" s="15"/>
      <c r="B185" s="48" t="s">
        <v>2</v>
      </c>
      <c r="C185" s="48"/>
      <c r="D185" s="48"/>
      <c r="E185" s="48"/>
      <c r="F185" s="48"/>
      <c r="G185" s="11">
        <v>0</v>
      </c>
      <c r="H185" s="11">
        <v>0</v>
      </c>
      <c r="I185" s="64"/>
    </row>
    <row r="186" spans="1:9">
      <c r="A186" s="15"/>
      <c r="B186" s="48" t="s">
        <v>3</v>
      </c>
      <c r="C186" s="48"/>
      <c r="D186" s="48"/>
      <c r="E186" s="48"/>
      <c r="F186" s="48"/>
      <c r="G186" s="11">
        <v>0</v>
      </c>
      <c r="H186" s="11">
        <v>0</v>
      </c>
      <c r="I186" s="64"/>
    </row>
    <row r="187" spans="1:9">
      <c r="A187" s="15"/>
      <c r="B187" s="48" t="s">
        <v>4</v>
      </c>
      <c r="C187" s="48"/>
      <c r="D187" s="48"/>
      <c r="E187" s="48"/>
      <c r="F187" s="48"/>
      <c r="G187" s="11">
        <v>0</v>
      </c>
      <c r="H187" s="11">
        <v>0</v>
      </c>
      <c r="I187" s="64"/>
    </row>
    <row r="188" spans="1:9" ht="43.5" customHeight="1">
      <c r="A188" s="15"/>
      <c r="B188" s="49" t="s">
        <v>78</v>
      </c>
      <c r="C188" s="49"/>
      <c r="D188" s="49"/>
      <c r="E188" s="49"/>
      <c r="F188" s="49"/>
      <c r="G188" s="11" t="s">
        <v>6</v>
      </c>
      <c r="H188" s="11" t="s">
        <v>6</v>
      </c>
      <c r="I188" s="57" t="s">
        <v>43</v>
      </c>
    </row>
    <row r="189" spans="1:9">
      <c r="A189" s="15"/>
      <c r="B189" s="56" t="s">
        <v>1</v>
      </c>
      <c r="C189" s="56"/>
      <c r="D189" s="56"/>
      <c r="E189" s="56"/>
      <c r="F189" s="56"/>
      <c r="G189" s="17">
        <f>SUM(G190:G192)</f>
        <v>27752.52</v>
      </c>
      <c r="H189" s="17">
        <f t="shared" ref="H189" si="27">SUM(H190:H192)</f>
        <v>6139.6154700000006</v>
      </c>
      <c r="I189" s="58"/>
    </row>
    <row r="190" spans="1:9">
      <c r="A190" s="15"/>
      <c r="B190" s="48" t="s">
        <v>2</v>
      </c>
      <c r="C190" s="48"/>
      <c r="D190" s="48"/>
      <c r="E190" s="48"/>
      <c r="F190" s="48"/>
      <c r="G190" s="11">
        <v>103.52</v>
      </c>
      <c r="H190" s="11">
        <v>1.76</v>
      </c>
      <c r="I190" s="58"/>
    </row>
    <row r="191" spans="1:9">
      <c r="A191" s="15"/>
      <c r="B191" s="48" t="s">
        <v>3</v>
      </c>
      <c r="C191" s="48"/>
      <c r="D191" s="48"/>
      <c r="E191" s="48"/>
      <c r="F191" s="48"/>
      <c r="G191" s="11">
        <v>10734</v>
      </c>
      <c r="H191" s="18">
        <v>2974.36</v>
      </c>
      <c r="I191" s="58"/>
    </row>
    <row r="192" spans="1:9">
      <c r="A192" s="19"/>
      <c r="B192" s="48" t="s">
        <v>4</v>
      </c>
      <c r="C192" s="48"/>
      <c r="D192" s="48"/>
      <c r="E192" s="48"/>
      <c r="F192" s="48"/>
      <c r="G192" s="18">
        <v>16915</v>
      </c>
      <c r="H192" s="18">
        <v>3163.4954699999998</v>
      </c>
      <c r="I192" s="59"/>
    </row>
    <row r="193" spans="1:10" ht="24.75" customHeight="1">
      <c r="A193" s="14" t="s">
        <v>23</v>
      </c>
      <c r="B193" s="99" t="s">
        <v>67</v>
      </c>
      <c r="C193" s="99"/>
      <c r="D193" s="99"/>
      <c r="E193" s="99"/>
      <c r="F193" s="99"/>
      <c r="G193" s="99"/>
      <c r="H193" s="99"/>
      <c r="I193" s="54"/>
    </row>
    <row r="194" spans="1:10">
      <c r="A194" s="5"/>
      <c r="B194" s="60" t="s">
        <v>1</v>
      </c>
      <c r="C194" s="60"/>
      <c r="D194" s="60"/>
      <c r="E194" s="60"/>
      <c r="F194" s="60"/>
      <c r="G194" s="20">
        <f>G195+G196+G197</f>
        <v>0</v>
      </c>
      <c r="H194" s="20">
        <f>H195+H196+H197</f>
        <v>0</v>
      </c>
      <c r="I194" s="54"/>
      <c r="J194" s="38"/>
    </row>
    <row r="195" spans="1:10">
      <c r="A195" s="5"/>
      <c r="B195" s="66" t="s">
        <v>2</v>
      </c>
      <c r="C195" s="66"/>
      <c r="D195" s="66"/>
      <c r="E195" s="66"/>
      <c r="F195" s="66"/>
      <c r="G195" s="20">
        <f t="shared" ref="G195:H197" si="28">G200+G205+G210+G215+G220+G225</f>
        <v>0</v>
      </c>
      <c r="H195" s="20">
        <f t="shared" si="28"/>
        <v>0</v>
      </c>
      <c r="I195" s="54"/>
      <c r="J195" s="38"/>
    </row>
    <row r="196" spans="1:10">
      <c r="A196" s="5"/>
      <c r="B196" s="66" t="s">
        <v>3</v>
      </c>
      <c r="C196" s="66"/>
      <c r="D196" s="66"/>
      <c r="E196" s="66"/>
      <c r="F196" s="66"/>
      <c r="G196" s="20">
        <f t="shared" si="28"/>
        <v>0</v>
      </c>
      <c r="H196" s="20">
        <f t="shared" si="28"/>
        <v>0</v>
      </c>
      <c r="I196" s="54"/>
      <c r="J196" s="38"/>
    </row>
    <row r="197" spans="1:10">
      <c r="A197" s="5"/>
      <c r="B197" s="66" t="s">
        <v>4</v>
      </c>
      <c r="C197" s="66"/>
      <c r="D197" s="66"/>
      <c r="E197" s="66"/>
      <c r="F197" s="66"/>
      <c r="G197" s="20">
        <f t="shared" si="28"/>
        <v>0</v>
      </c>
      <c r="H197" s="20">
        <f t="shared" si="28"/>
        <v>0</v>
      </c>
      <c r="I197" s="54"/>
    </row>
    <row r="198" spans="1:10" ht="34.5" customHeight="1">
      <c r="A198" s="5"/>
      <c r="B198" s="49" t="s">
        <v>45</v>
      </c>
      <c r="C198" s="49"/>
      <c r="D198" s="49"/>
      <c r="E198" s="49"/>
      <c r="F198" s="49"/>
      <c r="G198" s="11" t="s">
        <v>6</v>
      </c>
      <c r="H198" s="11" t="s">
        <v>6</v>
      </c>
      <c r="I198" s="55"/>
    </row>
    <row r="199" spans="1:10">
      <c r="A199" s="5"/>
      <c r="B199" s="56" t="s">
        <v>1</v>
      </c>
      <c r="C199" s="56"/>
      <c r="D199" s="56"/>
      <c r="E199" s="56"/>
      <c r="F199" s="56"/>
      <c r="G199" s="21">
        <f>SUM(G200:G202)</f>
        <v>0</v>
      </c>
      <c r="H199" s="21">
        <f>SUM(H200:H202)</f>
        <v>0</v>
      </c>
      <c r="I199" s="65"/>
    </row>
    <row r="200" spans="1:10">
      <c r="A200" s="5"/>
      <c r="B200" s="48" t="s">
        <v>2</v>
      </c>
      <c r="C200" s="48"/>
      <c r="D200" s="48"/>
      <c r="E200" s="48"/>
      <c r="F200" s="48"/>
      <c r="G200" s="22">
        <v>0</v>
      </c>
      <c r="H200" s="22">
        <v>0</v>
      </c>
      <c r="I200" s="65"/>
    </row>
    <row r="201" spans="1:10">
      <c r="A201" s="5"/>
      <c r="B201" s="48" t="s">
        <v>3</v>
      </c>
      <c r="C201" s="48"/>
      <c r="D201" s="48"/>
      <c r="E201" s="48"/>
      <c r="F201" s="48"/>
      <c r="G201" s="22">
        <v>0</v>
      </c>
      <c r="H201" s="22">
        <v>0</v>
      </c>
      <c r="I201" s="65"/>
    </row>
    <row r="202" spans="1:10">
      <c r="A202" s="5"/>
      <c r="B202" s="48" t="s">
        <v>4</v>
      </c>
      <c r="C202" s="48"/>
      <c r="D202" s="48"/>
      <c r="E202" s="48"/>
      <c r="F202" s="48"/>
      <c r="G202" s="22">
        <v>0</v>
      </c>
      <c r="H202" s="22">
        <v>0</v>
      </c>
      <c r="I202" s="65"/>
    </row>
    <row r="203" spans="1:10" ht="26.25" customHeight="1">
      <c r="A203" s="5"/>
      <c r="B203" s="49" t="s">
        <v>46</v>
      </c>
      <c r="C203" s="49"/>
      <c r="D203" s="49"/>
      <c r="E203" s="49"/>
      <c r="F203" s="49"/>
      <c r="G203" s="11" t="s">
        <v>6</v>
      </c>
      <c r="H203" s="11" t="s">
        <v>6</v>
      </c>
      <c r="I203" s="64"/>
    </row>
    <row r="204" spans="1:10">
      <c r="A204" s="5"/>
      <c r="B204" s="56" t="s">
        <v>1</v>
      </c>
      <c r="C204" s="56"/>
      <c r="D204" s="56"/>
      <c r="E204" s="56"/>
      <c r="F204" s="56"/>
      <c r="G204" s="21">
        <f>SUM(G205:G207)</f>
        <v>0</v>
      </c>
      <c r="H204" s="21">
        <f>SUM(H205:H207)</f>
        <v>0</v>
      </c>
      <c r="I204" s="54"/>
    </row>
    <row r="205" spans="1:10">
      <c r="A205" s="5"/>
      <c r="B205" s="48" t="s">
        <v>2</v>
      </c>
      <c r="C205" s="48"/>
      <c r="D205" s="48"/>
      <c r="E205" s="48"/>
      <c r="F205" s="48"/>
      <c r="G205" s="22">
        <v>0</v>
      </c>
      <c r="H205" s="22">
        <v>0</v>
      </c>
      <c r="I205" s="54"/>
    </row>
    <row r="206" spans="1:10">
      <c r="A206" s="5"/>
      <c r="B206" s="48" t="s">
        <v>3</v>
      </c>
      <c r="C206" s="48"/>
      <c r="D206" s="48"/>
      <c r="E206" s="48"/>
      <c r="F206" s="48"/>
      <c r="G206" s="22">
        <v>0</v>
      </c>
      <c r="H206" s="22">
        <v>0</v>
      </c>
      <c r="I206" s="54"/>
    </row>
    <row r="207" spans="1:10">
      <c r="A207" s="5"/>
      <c r="B207" s="48" t="s">
        <v>4</v>
      </c>
      <c r="C207" s="48"/>
      <c r="D207" s="48"/>
      <c r="E207" s="48"/>
      <c r="F207" s="48"/>
      <c r="G207" s="22">
        <v>0</v>
      </c>
      <c r="H207" s="22">
        <v>0</v>
      </c>
      <c r="I207" s="54"/>
    </row>
    <row r="208" spans="1:10" ht="25.5" customHeight="1">
      <c r="A208" s="5"/>
      <c r="B208" s="49" t="s">
        <v>47</v>
      </c>
      <c r="C208" s="49"/>
      <c r="D208" s="49"/>
      <c r="E208" s="49"/>
      <c r="F208" s="49"/>
      <c r="G208" s="11" t="s">
        <v>6</v>
      </c>
      <c r="H208" s="11" t="s">
        <v>6</v>
      </c>
      <c r="I208" s="64"/>
    </row>
    <row r="209" spans="1:9">
      <c r="A209" s="5"/>
      <c r="B209" s="56" t="s">
        <v>1</v>
      </c>
      <c r="C209" s="56"/>
      <c r="D209" s="56"/>
      <c r="E209" s="56"/>
      <c r="F209" s="56"/>
      <c r="G209" s="21">
        <f>SUM(G210:G212)</f>
        <v>0</v>
      </c>
      <c r="H209" s="21">
        <f>SUM(H210:H212)</f>
        <v>0</v>
      </c>
      <c r="I209" s="54"/>
    </row>
    <row r="210" spans="1:9">
      <c r="A210" s="5"/>
      <c r="B210" s="48" t="s">
        <v>2</v>
      </c>
      <c r="C210" s="48"/>
      <c r="D210" s="48"/>
      <c r="E210" s="48"/>
      <c r="F210" s="48"/>
      <c r="G210" s="22">
        <v>0</v>
      </c>
      <c r="H210" s="22">
        <v>0</v>
      </c>
      <c r="I210" s="54"/>
    </row>
    <row r="211" spans="1:9">
      <c r="A211" s="5"/>
      <c r="B211" s="48" t="s">
        <v>3</v>
      </c>
      <c r="C211" s="48"/>
      <c r="D211" s="48"/>
      <c r="E211" s="48"/>
      <c r="F211" s="48"/>
      <c r="G211" s="22">
        <v>0</v>
      </c>
      <c r="H211" s="22">
        <v>0</v>
      </c>
      <c r="I211" s="54"/>
    </row>
    <row r="212" spans="1:9">
      <c r="A212" s="5"/>
      <c r="B212" s="48" t="s">
        <v>4</v>
      </c>
      <c r="C212" s="48"/>
      <c r="D212" s="48"/>
      <c r="E212" s="48"/>
      <c r="F212" s="48"/>
      <c r="G212" s="22">
        <v>0</v>
      </c>
      <c r="H212" s="22">
        <v>0</v>
      </c>
      <c r="I212" s="54"/>
    </row>
    <row r="213" spans="1:9" ht="40.5" customHeight="1">
      <c r="A213" s="61"/>
      <c r="B213" s="49" t="s">
        <v>48</v>
      </c>
      <c r="C213" s="49"/>
      <c r="D213" s="49"/>
      <c r="E213" s="49"/>
      <c r="F213" s="49"/>
      <c r="G213" s="11" t="s">
        <v>6</v>
      </c>
      <c r="H213" s="11" t="s">
        <v>6</v>
      </c>
      <c r="I213" s="54"/>
    </row>
    <row r="214" spans="1:9">
      <c r="A214" s="62"/>
      <c r="B214" s="56" t="s">
        <v>1</v>
      </c>
      <c r="C214" s="56"/>
      <c r="D214" s="56"/>
      <c r="E214" s="56"/>
      <c r="F214" s="56"/>
      <c r="G214" s="21">
        <f>SUM(G215:G217)</f>
        <v>0</v>
      </c>
      <c r="H214" s="21">
        <f t="shared" ref="H214" si="29">SUM(H215:H217)</f>
        <v>0</v>
      </c>
      <c r="I214" s="54"/>
    </row>
    <row r="215" spans="1:9">
      <c r="A215" s="62"/>
      <c r="B215" s="48" t="s">
        <v>2</v>
      </c>
      <c r="C215" s="48"/>
      <c r="D215" s="48"/>
      <c r="E215" s="48"/>
      <c r="F215" s="48"/>
      <c r="G215" s="22">
        <v>0</v>
      </c>
      <c r="H215" s="22">
        <v>0</v>
      </c>
      <c r="I215" s="54"/>
    </row>
    <row r="216" spans="1:9">
      <c r="A216" s="62"/>
      <c r="B216" s="48" t="s">
        <v>3</v>
      </c>
      <c r="C216" s="48"/>
      <c r="D216" s="48"/>
      <c r="E216" s="48"/>
      <c r="F216" s="48"/>
      <c r="G216" s="22">
        <v>0</v>
      </c>
      <c r="H216" s="22">
        <v>0</v>
      </c>
      <c r="I216" s="54"/>
    </row>
    <row r="217" spans="1:9">
      <c r="A217" s="62"/>
      <c r="B217" s="48" t="s">
        <v>4</v>
      </c>
      <c r="C217" s="48"/>
      <c r="D217" s="48"/>
      <c r="E217" s="48"/>
      <c r="F217" s="48"/>
      <c r="G217" s="22">
        <v>0</v>
      </c>
      <c r="H217" s="22">
        <v>0</v>
      </c>
      <c r="I217" s="54"/>
    </row>
    <row r="218" spans="1:9" ht="69" customHeight="1">
      <c r="A218" s="62"/>
      <c r="B218" s="49" t="s">
        <v>80</v>
      </c>
      <c r="C218" s="49"/>
      <c r="D218" s="49"/>
      <c r="E218" s="49"/>
      <c r="F218" s="49"/>
      <c r="G218" s="11" t="s">
        <v>6</v>
      </c>
      <c r="H218" s="11" t="s">
        <v>6</v>
      </c>
      <c r="I218" s="63"/>
    </row>
    <row r="219" spans="1:9">
      <c r="A219" s="62"/>
      <c r="B219" s="56" t="s">
        <v>1</v>
      </c>
      <c r="C219" s="56"/>
      <c r="D219" s="56"/>
      <c r="E219" s="56"/>
      <c r="F219" s="56"/>
      <c r="G219" s="21">
        <f>SUM(G220:G222)</f>
        <v>0</v>
      </c>
      <c r="H219" s="21">
        <f t="shared" ref="H219" si="30">SUM(H220:H222)</f>
        <v>0</v>
      </c>
      <c r="I219" s="63"/>
    </row>
    <row r="220" spans="1:9">
      <c r="A220" s="62"/>
      <c r="B220" s="48" t="s">
        <v>2</v>
      </c>
      <c r="C220" s="48"/>
      <c r="D220" s="48"/>
      <c r="E220" s="48"/>
      <c r="F220" s="48"/>
      <c r="G220" s="22">
        <v>0</v>
      </c>
      <c r="H220" s="22">
        <v>0</v>
      </c>
      <c r="I220" s="63"/>
    </row>
    <row r="221" spans="1:9">
      <c r="A221" s="62"/>
      <c r="B221" s="48" t="s">
        <v>3</v>
      </c>
      <c r="C221" s="48"/>
      <c r="D221" s="48"/>
      <c r="E221" s="48"/>
      <c r="F221" s="48"/>
      <c r="G221" s="22">
        <v>0</v>
      </c>
      <c r="H221" s="22">
        <v>0</v>
      </c>
      <c r="I221" s="63"/>
    </row>
    <row r="222" spans="1:9">
      <c r="A222" s="62"/>
      <c r="B222" s="48" t="s">
        <v>4</v>
      </c>
      <c r="C222" s="48"/>
      <c r="D222" s="48"/>
      <c r="E222" s="48"/>
      <c r="F222" s="48"/>
      <c r="G222" s="22">
        <v>0</v>
      </c>
      <c r="H222" s="22">
        <v>0</v>
      </c>
      <c r="I222" s="63"/>
    </row>
    <row r="223" spans="1:9" ht="53.25" customHeight="1">
      <c r="A223" s="62"/>
      <c r="B223" s="49" t="s">
        <v>49</v>
      </c>
      <c r="C223" s="49"/>
      <c r="D223" s="49"/>
      <c r="E223" s="49"/>
      <c r="F223" s="49"/>
      <c r="G223" s="11" t="s">
        <v>6</v>
      </c>
      <c r="H223" s="11" t="s">
        <v>6</v>
      </c>
      <c r="I223" s="54"/>
    </row>
    <row r="224" spans="1:9">
      <c r="A224" s="62"/>
      <c r="B224" s="56" t="s">
        <v>1</v>
      </c>
      <c r="C224" s="56"/>
      <c r="D224" s="56"/>
      <c r="E224" s="56"/>
      <c r="F224" s="56"/>
      <c r="G224" s="21">
        <f>SUM(G225:G227)</f>
        <v>0</v>
      </c>
      <c r="H224" s="21">
        <f t="shared" ref="H224" si="31">SUM(H225:H227)</f>
        <v>0</v>
      </c>
      <c r="I224" s="54"/>
    </row>
    <row r="225" spans="1:10">
      <c r="A225" s="62"/>
      <c r="B225" s="48" t="s">
        <v>2</v>
      </c>
      <c r="C225" s="48"/>
      <c r="D225" s="48"/>
      <c r="E225" s="48"/>
      <c r="F225" s="48"/>
      <c r="G225" s="22">
        <v>0</v>
      </c>
      <c r="H225" s="22">
        <v>0</v>
      </c>
      <c r="I225" s="54"/>
    </row>
    <row r="226" spans="1:10">
      <c r="A226" s="62"/>
      <c r="B226" s="48" t="s">
        <v>3</v>
      </c>
      <c r="C226" s="48"/>
      <c r="D226" s="48"/>
      <c r="E226" s="48"/>
      <c r="F226" s="48"/>
      <c r="G226" s="22">
        <v>0</v>
      </c>
      <c r="H226" s="22">
        <v>0</v>
      </c>
      <c r="I226" s="54"/>
    </row>
    <row r="227" spans="1:10">
      <c r="A227" s="62"/>
      <c r="B227" s="48" t="s">
        <v>4</v>
      </c>
      <c r="C227" s="48"/>
      <c r="D227" s="48"/>
      <c r="E227" s="48"/>
      <c r="F227" s="48"/>
      <c r="G227" s="22">
        <v>0</v>
      </c>
      <c r="H227" s="22">
        <v>0</v>
      </c>
      <c r="I227" s="54"/>
    </row>
    <row r="228" spans="1:10" ht="45.75" customHeight="1">
      <c r="A228" s="14" t="s">
        <v>44</v>
      </c>
      <c r="B228" s="99" t="s">
        <v>66</v>
      </c>
      <c r="C228" s="99"/>
      <c r="D228" s="99"/>
      <c r="E228" s="99"/>
      <c r="F228" s="99"/>
      <c r="G228" s="99"/>
      <c r="H228" s="99"/>
      <c r="I228" s="54"/>
    </row>
    <row r="229" spans="1:10">
      <c r="A229" s="5"/>
      <c r="B229" s="60" t="s">
        <v>1</v>
      </c>
      <c r="C229" s="60"/>
      <c r="D229" s="60"/>
      <c r="E229" s="60"/>
      <c r="F229" s="60"/>
      <c r="G229" s="20">
        <f>G230+G231+G232</f>
        <v>24793.318179999998</v>
      </c>
      <c r="H229" s="20">
        <f>H230+H231+H232</f>
        <v>5515.3684199999998</v>
      </c>
      <c r="I229" s="54"/>
      <c r="J229" s="38"/>
    </row>
    <row r="230" spans="1:10">
      <c r="A230" s="5"/>
      <c r="B230" s="60" t="s">
        <v>2</v>
      </c>
      <c r="C230" s="60"/>
      <c r="D230" s="60"/>
      <c r="E230" s="60"/>
      <c r="F230" s="60"/>
      <c r="G230" s="30">
        <f t="shared" ref="G230:H232" si="32">G235+G240+G245+G250</f>
        <v>0</v>
      </c>
      <c r="H230" s="20">
        <f t="shared" si="32"/>
        <v>0</v>
      </c>
      <c r="I230" s="54"/>
      <c r="J230" s="38"/>
    </row>
    <row r="231" spans="1:10">
      <c r="A231" s="5"/>
      <c r="B231" s="60" t="s">
        <v>3</v>
      </c>
      <c r="C231" s="60"/>
      <c r="D231" s="60"/>
      <c r="E231" s="60"/>
      <c r="F231" s="60"/>
      <c r="G231" s="30">
        <f t="shared" si="32"/>
        <v>1501.1</v>
      </c>
      <c r="H231" s="30">
        <f t="shared" si="32"/>
        <v>378.149</v>
      </c>
      <c r="I231" s="54"/>
      <c r="J231" s="38"/>
    </row>
    <row r="232" spans="1:10">
      <c r="A232" s="5"/>
      <c r="B232" s="60" t="s">
        <v>4</v>
      </c>
      <c r="C232" s="60"/>
      <c r="D232" s="60"/>
      <c r="E232" s="60"/>
      <c r="F232" s="60"/>
      <c r="G232" s="20">
        <f t="shared" si="32"/>
        <v>23292.21818</v>
      </c>
      <c r="H232" s="20">
        <f t="shared" si="32"/>
        <v>5137.2194199999994</v>
      </c>
      <c r="I232" s="54"/>
      <c r="J232" s="38"/>
    </row>
    <row r="233" spans="1:10" ht="28.5" customHeight="1">
      <c r="A233" s="5"/>
      <c r="B233" s="49" t="s">
        <v>51</v>
      </c>
      <c r="C233" s="49"/>
      <c r="D233" s="49"/>
      <c r="E233" s="49"/>
      <c r="F233" s="49"/>
      <c r="G233" s="24" t="s">
        <v>6</v>
      </c>
      <c r="H233" s="24" t="s">
        <v>6</v>
      </c>
      <c r="I233" s="57" t="s">
        <v>75</v>
      </c>
    </row>
    <row r="234" spans="1:10">
      <c r="A234" s="5"/>
      <c r="B234" s="56" t="s">
        <v>1</v>
      </c>
      <c r="C234" s="56"/>
      <c r="D234" s="56"/>
      <c r="E234" s="56"/>
      <c r="F234" s="56"/>
      <c r="G234" s="21">
        <f>SUM(G235:G237)</f>
        <v>6085.1</v>
      </c>
      <c r="H234" s="21">
        <f>SUM(H235:H237)</f>
        <v>1148.5479600000001</v>
      </c>
      <c r="I234" s="58"/>
    </row>
    <row r="235" spans="1:10">
      <c r="A235" s="5"/>
      <c r="B235" s="48" t="s">
        <v>2</v>
      </c>
      <c r="C235" s="48"/>
      <c r="D235" s="48"/>
      <c r="E235" s="48"/>
      <c r="F235" s="48"/>
      <c r="G235" s="22">
        <v>0</v>
      </c>
      <c r="H235" s="22">
        <v>0</v>
      </c>
      <c r="I235" s="58"/>
    </row>
    <row r="236" spans="1:10">
      <c r="A236" s="5"/>
      <c r="B236" s="48" t="s">
        <v>3</v>
      </c>
      <c r="C236" s="48"/>
      <c r="D236" s="48"/>
      <c r="E236" s="48"/>
      <c r="F236" s="48"/>
      <c r="G236" s="22">
        <v>0</v>
      </c>
      <c r="H236" s="22">
        <v>0</v>
      </c>
      <c r="I236" s="58"/>
    </row>
    <row r="237" spans="1:10">
      <c r="A237" s="5"/>
      <c r="B237" s="48" t="s">
        <v>4</v>
      </c>
      <c r="C237" s="48"/>
      <c r="D237" s="48"/>
      <c r="E237" s="48"/>
      <c r="F237" s="48"/>
      <c r="G237" s="22">
        <v>6085.1</v>
      </c>
      <c r="H237" s="22">
        <v>1148.5479600000001</v>
      </c>
      <c r="I237" s="59"/>
    </row>
    <row r="238" spans="1:10" ht="27" customHeight="1">
      <c r="A238" s="5"/>
      <c r="B238" s="49" t="s">
        <v>52</v>
      </c>
      <c r="C238" s="49"/>
      <c r="D238" s="49"/>
      <c r="E238" s="49"/>
      <c r="F238" s="49"/>
      <c r="G238" s="24" t="s">
        <v>6</v>
      </c>
      <c r="H238" s="24" t="s">
        <v>6</v>
      </c>
      <c r="I238" s="55" t="s">
        <v>76</v>
      </c>
    </row>
    <row r="239" spans="1:10">
      <c r="A239" s="5"/>
      <c r="B239" s="56" t="s">
        <v>1</v>
      </c>
      <c r="C239" s="56"/>
      <c r="D239" s="56"/>
      <c r="E239" s="56"/>
      <c r="F239" s="56"/>
      <c r="G239" s="21">
        <f>SUM(G240:G242)</f>
        <v>1971.31818</v>
      </c>
      <c r="H239" s="21">
        <f>SUM(H240:H242)</f>
        <v>179.87146000000001</v>
      </c>
      <c r="I239" s="55"/>
    </row>
    <row r="240" spans="1:10">
      <c r="A240" s="5"/>
      <c r="B240" s="48" t="s">
        <v>2</v>
      </c>
      <c r="C240" s="48"/>
      <c r="D240" s="48"/>
      <c r="E240" s="48"/>
      <c r="F240" s="48"/>
      <c r="G240" s="22">
        <v>0</v>
      </c>
      <c r="H240" s="22">
        <v>0</v>
      </c>
      <c r="I240" s="55"/>
    </row>
    <row r="241" spans="1:12">
      <c r="A241" s="5"/>
      <c r="B241" s="48" t="s">
        <v>3</v>
      </c>
      <c r="C241" s="48"/>
      <c r="D241" s="48"/>
      <c r="E241" s="48"/>
      <c r="F241" s="48"/>
      <c r="G241" s="22">
        <v>0</v>
      </c>
      <c r="H241" s="22">
        <v>0</v>
      </c>
      <c r="I241" s="55"/>
    </row>
    <row r="242" spans="1:12">
      <c r="A242" s="5"/>
      <c r="B242" s="48" t="s">
        <v>4</v>
      </c>
      <c r="C242" s="48"/>
      <c r="D242" s="48"/>
      <c r="E242" s="48"/>
      <c r="F242" s="48"/>
      <c r="G242" s="22">
        <v>1971.31818</v>
      </c>
      <c r="H242" s="22">
        <v>179.87146000000001</v>
      </c>
      <c r="I242" s="55"/>
    </row>
    <row r="243" spans="1:12" ht="93" customHeight="1">
      <c r="A243" s="5"/>
      <c r="B243" s="49" t="s">
        <v>79</v>
      </c>
      <c r="C243" s="49"/>
      <c r="D243" s="49"/>
      <c r="E243" s="49"/>
      <c r="F243" s="49"/>
      <c r="G243" s="24" t="s">
        <v>6</v>
      </c>
      <c r="H243" s="24" t="s">
        <v>6</v>
      </c>
      <c r="I243" s="55" t="s">
        <v>77</v>
      </c>
    </row>
    <row r="244" spans="1:12">
      <c r="A244" s="5"/>
      <c r="B244" s="56" t="s">
        <v>1</v>
      </c>
      <c r="C244" s="56"/>
      <c r="D244" s="56"/>
      <c r="E244" s="56"/>
      <c r="F244" s="56"/>
      <c r="G244" s="31">
        <f>SUM(G245:G247)</f>
        <v>4895</v>
      </c>
      <c r="H244" s="21">
        <f>SUM(H245:H247)</f>
        <v>1223.9490000000001</v>
      </c>
      <c r="I244" s="55"/>
    </row>
    <row r="245" spans="1:12">
      <c r="A245" s="5"/>
      <c r="B245" s="48" t="s">
        <v>2</v>
      </c>
      <c r="C245" s="48"/>
      <c r="D245" s="48"/>
      <c r="E245" s="48"/>
      <c r="F245" s="48"/>
      <c r="G245" s="22">
        <v>0</v>
      </c>
      <c r="H245" s="22">
        <v>0</v>
      </c>
      <c r="I245" s="55"/>
    </row>
    <row r="246" spans="1:12">
      <c r="A246" s="5"/>
      <c r="B246" s="48" t="s">
        <v>3</v>
      </c>
      <c r="C246" s="48"/>
      <c r="D246" s="48"/>
      <c r="E246" s="48"/>
      <c r="F246" s="48"/>
      <c r="G246" s="22">
        <v>1495</v>
      </c>
      <c r="H246" s="22">
        <v>373.74900000000002</v>
      </c>
      <c r="I246" s="55"/>
    </row>
    <row r="247" spans="1:12">
      <c r="A247" s="5"/>
      <c r="B247" s="48" t="s">
        <v>4</v>
      </c>
      <c r="C247" s="48"/>
      <c r="D247" s="48"/>
      <c r="E247" s="48"/>
      <c r="F247" s="48"/>
      <c r="G247" s="22">
        <v>3400</v>
      </c>
      <c r="H247" s="22">
        <v>850.2</v>
      </c>
      <c r="I247" s="55"/>
    </row>
    <row r="248" spans="1:12" ht="68.25" customHeight="1">
      <c r="A248" s="5"/>
      <c r="B248" s="49" t="s">
        <v>53</v>
      </c>
      <c r="C248" s="49"/>
      <c r="D248" s="49"/>
      <c r="E248" s="49"/>
      <c r="F248" s="49"/>
      <c r="G248" s="24" t="s">
        <v>6</v>
      </c>
      <c r="H248" s="24" t="s">
        <v>6</v>
      </c>
      <c r="I248" s="55" t="s">
        <v>83</v>
      </c>
    </row>
    <row r="249" spans="1:12">
      <c r="A249" s="5"/>
      <c r="B249" s="56" t="s">
        <v>1</v>
      </c>
      <c r="C249" s="56"/>
      <c r="D249" s="56"/>
      <c r="E249" s="56"/>
      <c r="F249" s="56"/>
      <c r="G249" s="21">
        <f>SUM(G250:G252)</f>
        <v>11841.9</v>
      </c>
      <c r="H249" s="21">
        <f>SUM(H250:H252)</f>
        <v>2963</v>
      </c>
      <c r="I249" s="55"/>
    </row>
    <row r="250" spans="1:12">
      <c r="A250" s="5"/>
      <c r="B250" s="48" t="s">
        <v>2</v>
      </c>
      <c r="C250" s="48"/>
      <c r="D250" s="48"/>
      <c r="E250" s="48"/>
      <c r="F250" s="48"/>
      <c r="G250" s="22">
        <v>0</v>
      </c>
      <c r="H250" s="22">
        <v>0</v>
      </c>
      <c r="I250" s="55"/>
    </row>
    <row r="251" spans="1:12">
      <c r="A251" s="5"/>
      <c r="B251" s="48" t="s">
        <v>3</v>
      </c>
      <c r="C251" s="48"/>
      <c r="D251" s="48"/>
      <c r="E251" s="48"/>
      <c r="F251" s="48"/>
      <c r="G251" s="22">
        <v>6.1</v>
      </c>
      <c r="H251" s="22">
        <v>4.4000000000000004</v>
      </c>
      <c r="I251" s="55"/>
    </row>
    <row r="252" spans="1:12">
      <c r="A252" s="13"/>
      <c r="B252" s="48" t="s">
        <v>4</v>
      </c>
      <c r="C252" s="48"/>
      <c r="D252" s="48"/>
      <c r="E252" s="48"/>
      <c r="F252" s="48"/>
      <c r="G252" s="22">
        <v>11835.8</v>
      </c>
      <c r="H252" s="22">
        <v>2958.6</v>
      </c>
      <c r="I252" s="55"/>
    </row>
    <row r="253" spans="1:12" ht="41.25" customHeight="1">
      <c r="A253" s="52"/>
      <c r="B253" s="53" t="s">
        <v>55</v>
      </c>
      <c r="C253" s="53"/>
      <c r="D253" s="53"/>
      <c r="E253" s="53"/>
      <c r="F253" s="53"/>
      <c r="G253" s="3">
        <f>G254+G255+G256</f>
        <v>272063.68</v>
      </c>
      <c r="H253" s="3">
        <f>H254+H255+H256</f>
        <v>53423.925439999999</v>
      </c>
      <c r="I253" s="54"/>
      <c r="J253" s="38"/>
      <c r="L253" s="40"/>
    </row>
    <row r="254" spans="1:12">
      <c r="A254" s="52"/>
      <c r="B254" s="53" t="s">
        <v>2</v>
      </c>
      <c r="C254" s="53"/>
      <c r="D254" s="53"/>
      <c r="E254" s="53"/>
      <c r="F254" s="53"/>
      <c r="G254" s="3">
        <f t="shared" ref="G254:H256" si="33">G5+G55+G95+G120+G165+G195+G230</f>
        <v>4889.9800000000005</v>
      </c>
      <c r="H254" s="3">
        <f t="shared" si="33"/>
        <v>937.70690000000002</v>
      </c>
      <c r="I254" s="54"/>
      <c r="J254" s="38"/>
      <c r="L254" s="40"/>
    </row>
    <row r="255" spans="1:12">
      <c r="A255" s="52"/>
      <c r="B255" s="53" t="s">
        <v>3</v>
      </c>
      <c r="C255" s="53"/>
      <c r="D255" s="53"/>
      <c r="E255" s="53"/>
      <c r="F255" s="53"/>
      <c r="G255" s="3">
        <f t="shared" si="33"/>
        <v>150240.4</v>
      </c>
      <c r="H255" s="3">
        <f t="shared" si="33"/>
        <v>29403.461910000002</v>
      </c>
      <c r="I255" s="54"/>
      <c r="J255" s="38"/>
      <c r="L255" s="40"/>
    </row>
    <row r="256" spans="1:12">
      <c r="A256" s="52"/>
      <c r="B256" s="53" t="s">
        <v>4</v>
      </c>
      <c r="C256" s="53"/>
      <c r="D256" s="53"/>
      <c r="E256" s="53"/>
      <c r="F256" s="53"/>
      <c r="G256" s="3">
        <f t="shared" si="33"/>
        <v>116933.29999999999</v>
      </c>
      <c r="H256" s="3">
        <f t="shared" si="33"/>
        <v>23082.756629999996</v>
      </c>
      <c r="I256" s="54"/>
      <c r="J256" s="38"/>
      <c r="L256" s="40"/>
    </row>
    <row r="257" spans="1:9">
      <c r="A257" s="32"/>
      <c r="B257" s="32"/>
      <c r="C257" s="32"/>
      <c r="D257" s="32"/>
      <c r="E257" s="32"/>
      <c r="F257" s="32"/>
      <c r="G257" s="32"/>
      <c r="H257" s="32"/>
    </row>
    <row r="258" spans="1:9" ht="15.75">
      <c r="A258" s="43" t="s">
        <v>65</v>
      </c>
      <c r="B258" s="43"/>
      <c r="C258" s="43"/>
      <c r="D258" s="43"/>
      <c r="E258" s="43"/>
      <c r="F258" s="32"/>
      <c r="G258" s="32"/>
      <c r="H258" s="32"/>
      <c r="I258" s="4"/>
    </row>
    <row r="259" spans="1:9" ht="15.75">
      <c r="A259" s="43" t="s">
        <v>56</v>
      </c>
      <c r="B259" s="43"/>
      <c r="C259" s="43"/>
      <c r="D259" s="43"/>
      <c r="E259" s="43"/>
      <c r="F259" s="43"/>
      <c r="H259" s="41" t="s">
        <v>82</v>
      </c>
      <c r="I259" s="4"/>
    </row>
    <row r="260" spans="1:9" ht="15.75">
      <c r="A260" s="43" t="s">
        <v>57</v>
      </c>
      <c r="B260" s="43"/>
      <c r="C260" s="43"/>
      <c r="D260" s="43"/>
      <c r="E260" s="43"/>
      <c r="F260" s="43"/>
      <c r="H260" s="33" t="s">
        <v>58</v>
      </c>
      <c r="I260" s="4"/>
    </row>
    <row r="261" spans="1:9" ht="15.75">
      <c r="A261" s="47" t="s">
        <v>59</v>
      </c>
      <c r="B261" s="47"/>
      <c r="C261" s="33"/>
      <c r="D261" s="33"/>
      <c r="E261" s="33"/>
      <c r="F261" s="33"/>
      <c r="H261" s="33"/>
      <c r="I261" s="4"/>
    </row>
    <row r="262" spans="1:9">
      <c r="A262" s="45" t="s">
        <v>60</v>
      </c>
      <c r="B262" s="45"/>
      <c r="C262" s="45"/>
      <c r="D262" s="45"/>
      <c r="E262" s="45"/>
      <c r="F262" s="34"/>
      <c r="H262" s="35" t="s">
        <v>81</v>
      </c>
    </row>
    <row r="263" spans="1:9">
      <c r="A263" s="43"/>
      <c r="B263" s="43"/>
      <c r="C263" s="43"/>
      <c r="D263" s="43"/>
      <c r="E263" s="43"/>
      <c r="F263" s="43"/>
      <c r="H263" s="36"/>
    </row>
    <row r="264" spans="1:9">
      <c r="A264" s="44" t="s">
        <v>61</v>
      </c>
      <c r="B264" s="44"/>
      <c r="C264" s="44"/>
      <c r="D264" s="44"/>
      <c r="E264" s="44"/>
      <c r="F264" s="44"/>
      <c r="H264" s="36"/>
    </row>
    <row r="265" spans="1:9" ht="15" customHeight="1">
      <c r="A265" s="43" t="s">
        <v>62</v>
      </c>
      <c r="B265" s="43"/>
      <c r="C265" s="43"/>
      <c r="D265" s="43"/>
      <c r="E265" s="43"/>
      <c r="F265" s="43"/>
      <c r="H265" s="36" t="s">
        <v>58</v>
      </c>
    </row>
    <row r="266" spans="1:9" ht="15" customHeight="1">
      <c r="A266" s="43" t="s">
        <v>64</v>
      </c>
      <c r="B266" s="43"/>
      <c r="C266" s="43"/>
      <c r="D266" s="43"/>
      <c r="E266" s="43"/>
      <c r="F266" s="43"/>
      <c r="H266" s="36" t="s">
        <v>63</v>
      </c>
    </row>
  </sheetData>
  <mergeCells count="319">
    <mergeCell ref="B8:F8"/>
    <mergeCell ref="I8:I12"/>
    <mergeCell ref="B9:F9"/>
    <mergeCell ref="B10:F10"/>
    <mergeCell ref="B11:F11"/>
    <mergeCell ref="B12:F12"/>
    <mergeCell ref="B3:H3"/>
    <mergeCell ref="I3:I7"/>
    <mergeCell ref="B4:F4"/>
    <mergeCell ref="B5:F5"/>
    <mergeCell ref="B6:F6"/>
    <mergeCell ref="B7:F7"/>
    <mergeCell ref="B18:F18"/>
    <mergeCell ref="I18:I22"/>
    <mergeCell ref="B19:F19"/>
    <mergeCell ref="B20:F20"/>
    <mergeCell ref="B21:F21"/>
    <mergeCell ref="B22:F22"/>
    <mergeCell ref="B13:F13"/>
    <mergeCell ref="I13:I17"/>
    <mergeCell ref="B14:F14"/>
    <mergeCell ref="B15:F15"/>
    <mergeCell ref="B16:F16"/>
    <mergeCell ref="B17:F17"/>
    <mergeCell ref="B28:F28"/>
    <mergeCell ref="I28:I32"/>
    <mergeCell ref="B29:F29"/>
    <mergeCell ref="B30:F30"/>
    <mergeCell ref="B31:F31"/>
    <mergeCell ref="B32:F32"/>
    <mergeCell ref="B23:F23"/>
    <mergeCell ref="I23:I27"/>
    <mergeCell ref="B24:F24"/>
    <mergeCell ref="B25:F25"/>
    <mergeCell ref="B26:F26"/>
    <mergeCell ref="B27:F27"/>
    <mergeCell ref="B38:F38"/>
    <mergeCell ref="I38:I42"/>
    <mergeCell ref="B39:F39"/>
    <mergeCell ref="B40:F40"/>
    <mergeCell ref="B41:F41"/>
    <mergeCell ref="B42:F42"/>
    <mergeCell ref="B33:F33"/>
    <mergeCell ref="I33:I37"/>
    <mergeCell ref="B34:F34"/>
    <mergeCell ref="B35:F35"/>
    <mergeCell ref="B36:F36"/>
    <mergeCell ref="B37:F37"/>
    <mergeCell ref="B48:F48"/>
    <mergeCell ref="I48:I52"/>
    <mergeCell ref="B49:F49"/>
    <mergeCell ref="B50:F50"/>
    <mergeCell ref="B51:F51"/>
    <mergeCell ref="B52:F52"/>
    <mergeCell ref="B43:F43"/>
    <mergeCell ref="I43:I47"/>
    <mergeCell ref="B44:F44"/>
    <mergeCell ref="B45:F45"/>
    <mergeCell ref="B46:F46"/>
    <mergeCell ref="B47:F47"/>
    <mergeCell ref="B58:F58"/>
    <mergeCell ref="I58:I62"/>
    <mergeCell ref="B59:F59"/>
    <mergeCell ref="B60:F60"/>
    <mergeCell ref="B61:F61"/>
    <mergeCell ref="B62:F62"/>
    <mergeCell ref="B53:H53"/>
    <mergeCell ref="I53:I57"/>
    <mergeCell ref="B54:F54"/>
    <mergeCell ref="B55:F55"/>
    <mergeCell ref="B56:F56"/>
    <mergeCell ref="B57:F57"/>
    <mergeCell ref="B68:F68"/>
    <mergeCell ref="I68:I72"/>
    <mergeCell ref="B69:F69"/>
    <mergeCell ref="B70:F70"/>
    <mergeCell ref="B71:F71"/>
    <mergeCell ref="B72:F72"/>
    <mergeCell ref="B63:F63"/>
    <mergeCell ref="I63:I67"/>
    <mergeCell ref="B64:F64"/>
    <mergeCell ref="B65:F65"/>
    <mergeCell ref="B66:F66"/>
    <mergeCell ref="B67:F67"/>
    <mergeCell ref="B78:F78"/>
    <mergeCell ref="I78:I82"/>
    <mergeCell ref="B79:F79"/>
    <mergeCell ref="B80:F80"/>
    <mergeCell ref="B81:F81"/>
    <mergeCell ref="B82:F82"/>
    <mergeCell ref="B73:F73"/>
    <mergeCell ref="I73:I77"/>
    <mergeCell ref="B74:F74"/>
    <mergeCell ref="B75:F75"/>
    <mergeCell ref="B76:F76"/>
    <mergeCell ref="B77:F77"/>
    <mergeCell ref="B88:F88"/>
    <mergeCell ref="B89:F89"/>
    <mergeCell ref="B90:F90"/>
    <mergeCell ref="B91:F91"/>
    <mergeCell ref="B92:F92"/>
    <mergeCell ref="B93:H93"/>
    <mergeCell ref="B83:F83"/>
    <mergeCell ref="I83:I87"/>
    <mergeCell ref="B84:F84"/>
    <mergeCell ref="B85:F85"/>
    <mergeCell ref="B86:F86"/>
    <mergeCell ref="B87:F87"/>
    <mergeCell ref="I93:I97"/>
    <mergeCell ref="B94:F94"/>
    <mergeCell ref="B95:F95"/>
    <mergeCell ref="B96:F96"/>
    <mergeCell ref="B97:F97"/>
    <mergeCell ref="I88:I92"/>
    <mergeCell ref="B98:F98"/>
    <mergeCell ref="I98:I102"/>
    <mergeCell ref="B99:F99"/>
    <mergeCell ref="B100:F100"/>
    <mergeCell ref="B101:F101"/>
    <mergeCell ref="B108:F108"/>
    <mergeCell ref="I108:I112"/>
    <mergeCell ref="B109:F109"/>
    <mergeCell ref="B110:F110"/>
    <mergeCell ref="B111:F111"/>
    <mergeCell ref="B112:F112"/>
    <mergeCell ref="B102:F102"/>
    <mergeCell ref="B103:F103"/>
    <mergeCell ref="I103:I107"/>
    <mergeCell ref="B104:F104"/>
    <mergeCell ref="B105:F105"/>
    <mergeCell ref="B106:F106"/>
    <mergeCell ref="B107:F107"/>
    <mergeCell ref="B118:H118"/>
    <mergeCell ref="I118:I122"/>
    <mergeCell ref="B119:F119"/>
    <mergeCell ref="B120:F120"/>
    <mergeCell ref="B121:F121"/>
    <mergeCell ref="B122:F122"/>
    <mergeCell ref="B113:F113"/>
    <mergeCell ref="I113:I117"/>
    <mergeCell ref="B114:F114"/>
    <mergeCell ref="B115:F115"/>
    <mergeCell ref="B116:F116"/>
    <mergeCell ref="B117:F117"/>
    <mergeCell ref="B128:F128"/>
    <mergeCell ref="I128:I132"/>
    <mergeCell ref="B129:F129"/>
    <mergeCell ref="B130:F130"/>
    <mergeCell ref="B131:F131"/>
    <mergeCell ref="B132:F132"/>
    <mergeCell ref="B123:F123"/>
    <mergeCell ref="I123:I127"/>
    <mergeCell ref="B124:F124"/>
    <mergeCell ref="B125:F125"/>
    <mergeCell ref="B126:F126"/>
    <mergeCell ref="B127:F127"/>
    <mergeCell ref="B138:F138"/>
    <mergeCell ref="I138:I142"/>
    <mergeCell ref="B139:F139"/>
    <mergeCell ref="B140:F140"/>
    <mergeCell ref="B141:F141"/>
    <mergeCell ref="B142:F142"/>
    <mergeCell ref="B133:F133"/>
    <mergeCell ref="I133:I137"/>
    <mergeCell ref="B134:F134"/>
    <mergeCell ref="B135:F135"/>
    <mergeCell ref="B136:F136"/>
    <mergeCell ref="B137:F137"/>
    <mergeCell ref="I148:I152"/>
    <mergeCell ref="B149:F149"/>
    <mergeCell ref="B150:F150"/>
    <mergeCell ref="B151:F151"/>
    <mergeCell ref="B152:F152"/>
    <mergeCell ref="B143:F143"/>
    <mergeCell ref="I143:I147"/>
    <mergeCell ref="B144:F144"/>
    <mergeCell ref="B145:F145"/>
    <mergeCell ref="B146:F146"/>
    <mergeCell ref="B147:F147"/>
    <mergeCell ref="I158:I162"/>
    <mergeCell ref="B159:F159"/>
    <mergeCell ref="B160:F160"/>
    <mergeCell ref="B161:F161"/>
    <mergeCell ref="B162:F162"/>
    <mergeCell ref="B153:F153"/>
    <mergeCell ref="I153:I157"/>
    <mergeCell ref="B154:F154"/>
    <mergeCell ref="B155:F155"/>
    <mergeCell ref="B156:F156"/>
    <mergeCell ref="B157:F157"/>
    <mergeCell ref="I168:I172"/>
    <mergeCell ref="B169:F169"/>
    <mergeCell ref="B170:F170"/>
    <mergeCell ref="B171:F171"/>
    <mergeCell ref="B172:F172"/>
    <mergeCell ref="B163:H163"/>
    <mergeCell ref="I163:I167"/>
    <mergeCell ref="B164:F164"/>
    <mergeCell ref="B165:F165"/>
    <mergeCell ref="B166:F166"/>
    <mergeCell ref="B167:F167"/>
    <mergeCell ref="I178:I182"/>
    <mergeCell ref="B179:F179"/>
    <mergeCell ref="B180:F180"/>
    <mergeCell ref="B181:F181"/>
    <mergeCell ref="B182:F182"/>
    <mergeCell ref="B173:F173"/>
    <mergeCell ref="I173:I177"/>
    <mergeCell ref="B174:F174"/>
    <mergeCell ref="B175:F175"/>
    <mergeCell ref="B176:F176"/>
    <mergeCell ref="B177:F177"/>
    <mergeCell ref="I188:I192"/>
    <mergeCell ref="B189:F189"/>
    <mergeCell ref="B190:F190"/>
    <mergeCell ref="B191:F191"/>
    <mergeCell ref="B192:F192"/>
    <mergeCell ref="B183:F183"/>
    <mergeCell ref="I183:I187"/>
    <mergeCell ref="B184:F184"/>
    <mergeCell ref="B185:F185"/>
    <mergeCell ref="B186:F186"/>
    <mergeCell ref="B187:F187"/>
    <mergeCell ref="I198:I202"/>
    <mergeCell ref="B199:F199"/>
    <mergeCell ref="B200:F200"/>
    <mergeCell ref="B201:F201"/>
    <mergeCell ref="B202:F202"/>
    <mergeCell ref="B193:H193"/>
    <mergeCell ref="I193:I197"/>
    <mergeCell ref="B194:F194"/>
    <mergeCell ref="B195:F195"/>
    <mergeCell ref="B196:F196"/>
    <mergeCell ref="B197:F197"/>
    <mergeCell ref="I208:I212"/>
    <mergeCell ref="B209:F209"/>
    <mergeCell ref="B210:F210"/>
    <mergeCell ref="B211:F211"/>
    <mergeCell ref="B212:F212"/>
    <mergeCell ref="B203:F203"/>
    <mergeCell ref="I203:I207"/>
    <mergeCell ref="B204:F204"/>
    <mergeCell ref="B205:F205"/>
    <mergeCell ref="B206:F206"/>
    <mergeCell ref="B207:F207"/>
    <mergeCell ref="I223:I227"/>
    <mergeCell ref="B224:F224"/>
    <mergeCell ref="B225:F225"/>
    <mergeCell ref="B226:F226"/>
    <mergeCell ref="B227:F227"/>
    <mergeCell ref="A213:A227"/>
    <mergeCell ref="B213:F213"/>
    <mergeCell ref="I213:I217"/>
    <mergeCell ref="B214:F214"/>
    <mergeCell ref="B215:F215"/>
    <mergeCell ref="B216:F216"/>
    <mergeCell ref="B217:F217"/>
    <mergeCell ref="B218:F218"/>
    <mergeCell ref="I218:I222"/>
    <mergeCell ref="B219:F219"/>
    <mergeCell ref="I233:I237"/>
    <mergeCell ref="B234:F234"/>
    <mergeCell ref="B235:F235"/>
    <mergeCell ref="B236:F236"/>
    <mergeCell ref="B237:F237"/>
    <mergeCell ref="B228:H228"/>
    <mergeCell ref="I228:I232"/>
    <mergeCell ref="B229:F229"/>
    <mergeCell ref="B230:F230"/>
    <mergeCell ref="B231:F231"/>
    <mergeCell ref="B232:F232"/>
    <mergeCell ref="A266:F266"/>
    <mergeCell ref="B2:F2"/>
    <mergeCell ref="A1:I1"/>
    <mergeCell ref="A253:A256"/>
    <mergeCell ref="B253:F253"/>
    <mergeCell ref="I253:I256"/>
    <mergeCell ref="B254:F254"/>
    <mergeCell ref="B255:F255"/>
    <mergeCell ref="B256:F256"/>
    <mergeCell ref="B248:F248"/>
    <mergeCell ref="I248:I252"/>
    <mergeCell ref="B249:F249"/>
    <mergeCell ref="B250:F250"/>
    <mergeCell ref="B251:F251"/>
    <mergeCell ref="B252:F252"/>
    <mergeCell ref="B243:F243"/>
    <mergeCell ref="I243:I247"/>
    <mergeCell ref="B244:F244"/>
    <mergeCell ref="B245:F245"/>
    <mergeCell ref="B246:F246"/>
    <mergeCell ref="B247:F247"/>
    <mergeCell ref="B238:F238"/>
    <mergeCell ref="I238:I242"/>
    <mergeCell ref="B239:F239"/>
    <mergeCell ref="A263:F263"/>
    <mergeCell ref="A264:F264"/>
    <mergeCell ref="A262:E262"/>
    <mergeCell ref="A79:A89"/>
    <mergeCell ref="A258:E258"/>
    <mergeCell ref="A259:F259"/>
    <mergeCell ref="A260:F260"/>
    <mergeCell ref="A261:B261"/>
    <mergeCell ref="A265:F265"/>
    <mergeCell ref="B240:F240"/>
    <mergeCell ref="B241:F241"/>
    <mergeCell ref="B242:F242"/>
    <mergeCell ref="B233:F233"/>
    <mergeCell ref="B220:F220"/>
    <mergeCell ref="B221:F221"/>
    <mergeCell ref="B222:F222"/>
    <mergeCell ref="B223:F223"/>
    <mergeCell ref="B208:F208"/>
    <mergeCell ref="B198:F198"/>
    <mergeCell ref="B188:F188"/>
    <mergeCell ref="B178:F178"/>
    <mergeCell ref="B168:F168"/>
    <mergeCell ref="B158:F158"/>
    <mergeCell ref="B148:F148"/>
  </mergeCells>
  <pageMargins left="0.31496062992125984" right="0.31496062992125984" top="0.74803149606299213" bottom="0.74803149606299213" header="0.31496062992125984" footer="0.31496062992125984"/>
  <pageSetup paperSize="9" scale="62" fitToHeight="9" orientation="landscape" horizontalDpi="180" verticalDpi="180" r:id="rId1"/>
  <rowBreaks count="7" manualBreakCount="7">
    <brk id="17" max="8" man="1"/>
    <brk id="47" max="8" man="1"/>
    <brk id="82" max="8" man="1"/>
    <brk id="117" max="8" man="1"/>
    <brk id="152" max="8" man="1"/>
    <brk id="192" max="8" man="1"/>
    <brk id="2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МП 2020</vt:lpstr>
      <vt:lpstr>'МП 2020'!Область_печати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2021-04-27T06:28:21Z</dcterms:modified>
</cp:coreProperties>
</file>