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5" windowWidth="15120" windowHeight="8010"/>
  </bookViews>
  <sheets>
    <sheet name="МП 2021" sheetId="1" r:id="rId1"/>
  </sheets>
  <definedNames>
    <definedName name="_xlnm.Print_Area" localSheetId="0">'МП 2021'!$A$1:$I$266</definedName>
  </definedNames>
  <calcPr calcId="152511"/>
</workbook>
</file>

<file path=xl/calcChain.xml><?xml version="1.0" encoding="utf-8"?>
<calcChain xmlns="http://schemas.openxmlformats.org/spreadsheetml/2006/main">
  <c r="H167" i="1" l="1"/>
  <c r="H166" i="1"/>
  <c r="H165" i="1"/>
  <c r="G169" i="1" l="1"/>
  <c r="G121" i="1"/>
  <c r="G56" i="1" l="1"/>
  <c r="H104" i="1" l="1"/>
  <c r="H195" i="1" l="1"/>
  <c r="H196" i="1"/>
  <c r="H197" i="1"/>
  <c r="G197" i="1"/>
  <c r="G196" i="1"/>
  <c r="G195" i="1"/>
  <c r="H14" i="1"/>
  <c r="H9" i="1"/>
  <c r="H5" i="1"/>
  <c r="H6" i="1"/>
  <c r="H7" i="1"/>
  <c r="H249" i="1"/>
  <c r="G249" i="1"/>
  <c r="H244" i="1"/>
  <c r="G244" i="1"/>
  <c r="H239" i="1"/>
  <c r="G239" i="1"/>
  <c r="H234" i="1"/>
  <c r="G234" i="1"/>
  <c r="H232" i="1"/>
  <c r="G232" i="1"/>
  <c r="H231" i="1"/>
  <c r="G231" i="1"/>
  <c r="H230" i="1"/>
  <c r="G230" i="1"/>
  <c r="H224" i="1"/>
  <c r="G224" i="1"/>
  <c r="H219" i="1"/>
  <c r="G219" i="1"/>
  <c r="H214" i="1"/>
  <c r="G214" i="1"/>
  <c r="H209" i="1"/>
  <c r="G209" i="1"/>
  <c r="H204" i="1"/>
  <c r="G204" i="1"/>
  <c r="H199" i="1"/>
  <c r="G199" i="1"/>
  <c r="H189" i="1"/>
  <c r="G189" i="1"/>
  <c r="H184" i="1"/>
  <c r="G184" i="1"/>
  <c r="H179" i="1"/>
  <c r="G179" i="1"/>
  <c r="H174" i="1"/>
  <c r="G174" i="1"/>
  <c r="H169" i="1"/>
  <c r="G167" i="1"/>
  <c r="G166" i="1"/>
  <c r="G165" i="1"/>
  <c r="H159" i="1"/>
  <c r="G159" i="1"/>
  <c r="H154" i="1"/>
  <c r="G154" i="1"/>
  <c r="H149" i="1"/>
  <c r="G149" i="1"/>
  <c r="H144" i="1"/>
  <c r="G144" i="1"/>
  <c r="H139" i="1"/>
  <c r="G139" i="1"/>
  <c r="H134" i="1"/>
  <c r="G134" i="1"/>
  <c r="H129" i="1"/>
  <c r="G129" i="1"/>
  <c r="H124" i="1"/>
  <c r="G124" i="1"/>
  <c r="H122" i="1"/>
  <c r="G122" i="1"/>
  <c r="H121" i="1"/>
  <c r="H120" i="1"/>
  <c r="G120" i="1"/>
  <c r="H114" i="1"/>
  <c r="G114" i="1"/>
  <c r="H109" i="1"/>
  <c r="G109" i="1"/>
  <c r="G104" i="1"/>
  <c r="H99" i="1"/>
  <c r="G99" i="1"/>
  <c r="H97" i="1"/>
  <c r="G97" i="1"/>
  <c r="H96" i="1"/>
  <c r="G96" i="1"/>
  <c r="H95" i="1"/>
  <c r="G95" i="1"/>
  <c r="H89" i="1"/>
  <c r="G89" i="1"/>
  <c r="H84" i="1"/>
  <c r="G84" i="1"/>
  <c r="H79" i="1"/>
  <c r="G79" i="1"/>
  <c r="H74" i="1"/>
  <c r="G74" i="1"/>
  <c r="H69" i="1"/>
  <c r="G69" i="1"/>
  <c r="H64" i="1"/>
  <c r="G64" i="1"/>
  <c r="H59" i="1"/>
  <c r="G59" i="1"/>
  <c r="H57" i="1"/>
  <c r="G57" i="1"/>
  <c r="H56" i="1"/>
  <c r="H55" i="1"/>
  <c r="G55" i="1"/>
  <c r="H49" i="1"/>
  <c r="G49" i="1"/>
  <c r="H44" i="1"/>
  <c r="G44" i="1"/>
  <c r="H39" i="1"/>
  <c r="G39" i="1"/>
  <c r="H34" i="1"/>
  <c r="G34" i="1"/>
  <c r="H29" i="1"/>
  <c r="G29" i="1"/>
  <c r="H24" i="1"/>
  <c r="G24" i="1"/>
  <c r="H19" i="1"/>
  <c r="G19" i="1"/>
  <c r="G14" i="1"/>
  <c r="G9" i="1"/>
  <c r="G7" i="1"/>
  <c r="G6" i="1"/>
  <c r="G5" i="1"/>
  <c r="H229" i="1" l="1"/>
  <c r="H119" i="1"/>
  <c r="G119" i="1"/>
  <c r="H54" i="1"/>
  <c r="G54" i="1"/>
  <c r="G229" i="1"/>
  <c r="G164" i="1"/>
  <c r="H164" i="1"/>
  <c r="G94" i="1"/>
  <c r="H256" i="1"/>
  <c r="G254" i="1"/>
  <c r="G256" i="1"/>
  <c r="H194" i="1"/>
  <c r="H254" i="1"/>
  <c r="H255" i="1"/>
  <c r="H4" i="1"/>
  <c r="G255" i="1"/>
  <c r="H94" i="1"/>
  <c r="G194" i="1"/>
  <c r="G4" i="1"/>
  <c r="G253" i="1" l="1"/>
  <c r="H253" i="1"/>
</calcChain>
</file>

<file path=xl/sharedStrings.xml><?xml version="1.0" encoding="utf-8"?>
<sst xmlns="http://schemas.openxmlformats.org/spreadsheetml/2006/main" count="394" uniqueCount="112">
  <si>
    <t>5.</t>
  </si>
  <si>
    <t>Объем ассигнований всего, в т.ч. за счет</t>
  </si>
  <si>
    <t>- федерального бюджета</t>
  </si>
  <si>
    <t>- областного бюджета</t>
  </si>
  <si>
    <t>- районного бюджета</t>
  </si>
  <si>
    <t>1. Направление "Развитие системы дошкольного образования"</t>
  </si>
  <si>
    <t>х</t>
  </si>
  <si>
    <t>2. Направление "Развитие системы общего образования"</t>
  </si>
  <si>
    <t>3. Направление "Развитие системы дополнительного образования"</t>
  </si>
  <si>
    <t>4. Направление "Организация отдыха детей в каникулярное время"</t>
  </si>
  <si>
    <t>5. Направление "Организация временного трудоустройства несовершеннолетних граждан"</t>
  </si>
  <si>
    <t>6. Направление "Обеспечените государственных гарантий содержания и социальных прав детей-сирот, оставшихся без попечительства"</t>
  </si>
  <si>
    <t>7. Направление "Реализация государственных функций, связанных с общегосударственным управлением"</t>
  </si>
  <si>
    <t>8. Направление "Социальное обеспечение в сфере образования"</t>
  </si>
  <si>
    <t>9. Направление "Оптимизация структуры муниципальной сети образовательных учреждений с учетом демографических и социально- экономических условий"</t>
  </si>
  <si>
    <t>3.</t>
  </si>
  <si>
    <t>1.Направление "Молодежь Нагорского района"</t>
  </si>
  <si>
    <t>2. Направление "Обеспечение жильем молодых семей"</t>
  </si>
  <si>
    <t>3. Направление "Развитие физической культуры и спорта"</t>
  </si>
  <si>
    <t>4. Направление "Профилактика безнадзорности и правонарушений несовершеннолетних"</t>
  </si>
  <si>
    <t>5. Направление "Профилактика правонарушений"</t>
  </si>
  <si>
    <t>6. Направление "Меры противодействия немедицинскому потреблению наркотических средств"</t>
  </si>
  <si>
    <t>7. Направление "Содействие социально ориентированным НКО"</t>
  </si>
  <si>
    <t>6.</t>
  </si>
  <si>
    <t>1. Направление "Развитие МКУК " Централизованная библиотечная система"</t>
  </si>
  <si>
    <t>2. Направление "Развитие МКУК "Районный центр народного творчества"</t>
  </si>
  <si>
    <t>3. Направление "Развитие МКОУ ДОД "Детская школа искусств"</t>
  </si>
  <si>
    <t>4. Направление "Реализация государственных функций, связанных с общегосударственным управлением"</t>
  </si>
  <si>
    <t>2.</t>
  </si>
  <si>
    <t>1. Направление"Модернизация и реформироование жилищно- коммунального хозяйства"</t>
  </si>
  <si>
    <t>2. Направление "Развитие дорожного хозяйства"</t>
  </si>
  <si>
    <t>3. Направление  "Развитие жилищного строительства"</t>
  </si>
  <si>
    <t>4. Направление  "Энергосбережение и повышение энергоэффективности"</t>
  </si>
  <si>
    <t>5. Направление "Безопасность дорожного движения"</t>
  </si>
  <si>
    <t>6. Направление "Создание благоприятных условий для развития хозяйственной деятельности,предприятий, оказывающих услуги по пассажирским перевозкам"</t>
  </si>
  <si>
    <t>7. Направление "Предупреждение и ликвидация чрезвычайных ситуаций"</t>
  </si>
  <si>
    <t>8. Направление  "Экологические и природоохранные мероприятия"</t>
  </si>
  <si>
    <t>1.</t>
  </si>
  <si>
    <t>Объем ассигнований всего, в т.ч. за счет:</t>
  </si>
  <si>
    <t>1. Направление "Развитие муниципальной службы"</t>
  </si>
  <si>
    <t>2. Направление "Противодействие коррупции в Нагорском районе"</t>
  </si>
  <si>
    <t>3. Направление "Управление муниципальным имуществом"</t>
  </si>
  <si>
    <t>4. Направление "Развитие малого и среднего предпринимательства"</t>
  </si>
  <si>
    <t>7.</t>
  </si>
  <si>
    <t>1. Направление "Развитие растениеводства"</t>
  </si>
  <si>
    <t>2. Направление "Развитие животноводства"</t>
  </si>
  <si>
    <t>3. Направление "Поддержка малых форм хозяйствования"</t>
  </si>
  <si>
    <t>4. Направление "Стимулирование эфективного использования земель сельскохозяйственного назначения"</t>
  </si>
  <si>
    <t>6. Направление "Комплексное обустройство сельских поселений района объектами социальной и инженерной инфраструктуры"</t>
  </si>
  <si>
    <t>4.</t>
  </si>
  <si>
    <t>1. Отдельное мероприятие "Реализация бюджетного процесса"</t>
  </si>
  <si>
    <t>2. Отдельное мероприятие "Управление муниципальным долгом Нагорского района"</t>
  </si>
  <si>
    <t>4. Отдельное мероприятие "Предоставление межбюджетных трансфертов местным бюджетам  поселений из бюджета муниципального района"</t>
  </si>
  <si>
    <t>Наименование программы и источники финансирования</t>
  </si>
  <si>
    <t>ИТОГО объем ассигнований по муниципальным программам, 
в т.ч. за счет:</t>
  </si>
  <si>
    <t>по экономике и муниципальной собственности</t>
  </si>
  <si>
    <t xml:space="preserve">  </t>
  </si>
  <si>
    <t xml:space="preserve"> </t>
  </si>
  <si>
    <t>Согласовано</t>
  </si>
  <si>
    <t>Начальник финансового управления</t>
  </si>
  <si>
    <t>Исполнитель</t>
  </si>
  <si>
    <t xml:space="preserve">Главный специалист отдела экономики </t>
  </si>
  <si>
    <t>Т.Н. Усатова</t>
  </si>
  <si>
    <t xml:space="preserve">и работы с малым бизнесом       </t>
  </si>
  <si>
    <t>Заместитель главы администрации района</t>
  </si>
  <si>
    <t>"Управление муниципальными финансами и 
регулирование межбюджетных отношений Нагорского района"</t>
  </si>
  <si>
    <t>"Развити АПК  Нагорского района"</t>
  </si>
  <si>
    <t>"Совершенствование организации муниципального управления Нагорского района"</t>
  </si>
  <si>
    <t>"Создание безопасных и благоприятных условий жизнедеятельности 
в Нагорском районе"</t>
  </si>
  <si>
    <t>"Развитие культуры Нагорского района"</t>
  </si>
  <si>
    <t>"Развитие образования Нагорского района"</t>
  </si>
  <si>
    <t>"Социальная политика и профилактика правонарушений 
в Нагорском районе"</t>
  </si>
  <si>
    <t>№
 п/п</t>
  </si>
  <si>
    <t>Мероприятия, 
в рамках которых освоены средства</t>
  </si>
  <si>
    <t>Расходы по смете финансового управления администрации Нагорского района.</t>
  </si>
  <si>
    <t>Уплата процентов по привлекаемым кредитам.</t>
  </si>
  <si>
    <t>Предоставление дотаций на выравнивание бюджетной обеспеченности поселениям Нагорского района.</t>
  </si>
  <si>
    <t>5. Направление "Организация выполнения полномочий органов местного самоуправления"</t>
  </si>
  <si>
    <t>3. Отдельное мероприятие "Выравнивание финансовых воз-можностей поселений Нагорского района по осуществлению по-селениями района полномочий по решению вопросов местного значения"</t>
  </si>
  <si>
    <t>5. Направление  "Улучшение жилищных условий населения, проживающего в сельской местности, в том числе для молодых семей и молодых специалистов"</t>
  </si>
  <si>
    <t>В.В. Казакова</t>
  </si>
  <si>
    <t>О.В. Двоеглазова</t>
  </si>
  <si>
    <t>Предоставление межбюджетных трансфертов местным бюджетам поселений из бюджета муниципального района: софинансирование расходных обязательств, возникающих при выполнении полномочий органов местного  самоуправления по вопросам местного значения, субсидии по административным комиссиям, дотации на сбалансированность поселений.</t>
  </si>
  <si>
    <t>Предусмотрено 
на 2021 год 
(тыс. руб)</t>
  </si>
  <si>
    <t>Заработная плата с начислениями, коммунальные услуги, подписка, приобретение книжного фонда, государственная поддержка  лучшим сельским учреждениям культуры, прочие расходы (обучение по пожарной безопасности, услуги связи, интернет, охрана объектов, техническое обслуживание технических средств охраны, приобретение хозяйственных товаров, канцелярских товаров, строительных материалов, ГСМ, топливных дров,  заправка и ремонт картриджей, договора на распиловку и колку дров).</t>
  </si>
  <si>
    <t>Заработная плата с начислениями, коммунальные услуги, прочие расходы (обучение по пожарной безопасности, услуги связи, интернет, охрана объектов, техническое обслуживание технических средств охраны, приобретение хозяйственных товаров, канцелярских товаров, строительных материалов, ГСМ, запасных частей для автомашины, топливных дров,  заправка и ремонт картриджей, услуги по организации и проведению заочных конкурсов, продление лицензии, аренда земельных участков, договора по огребке крыши здания).</t>
  </si>
  <si>
    <t>Заработная плата с начислениями, коммунальные услуги, командировочные расходы, прочие расходы (обучение по пожарной безопасности, услуги связи, приобретение программных продуктов,  приобретение хозяйственных товаров, канцелярских товаров, строительных материалов, основных средств, заправка и ремонт картриджей).</t>
  </si>
  <si>
    <t>Заработная плата сотрудникам ЕДДС. 
Оказание единовременной материальной помощи погорельцам в пгт Нагорск.</t>
  </si>
  <si>
    <t>Заработная плата с начислениями, прочие расходы (обучение по пожарной безопасности, по 44-ФЗ, интернет, приобретение программных продуктов,  приобретение хозяйственных товаров, канцелярских товаров, заправка и ремонт картриджей, приобретение орг техники, офисной мебели).</t>
  </si>
  <si>
    <t>Субсидия ИП Бармину Н.П. на возмещение части затрат по пассажирским перевозкам, обеспечением мер поддержки перевозчиков, осуществляющих регулярные перевозки пассажиров и багажа автомобильным транспортом.</t>
  </si>
  <si>
    <t>Фестиваль ВФСК "Готов к труду и обороне" (ГТО) "Первые шаги в ГТО". Районный шахматный турнир, посвященный Дню России. Спортивные мероприятия, посвященные празднованию Дня физкультурника (шахматный турнир, районные соревнования по волейболу, фестиваль ВФСК ГТО для жителей района). Легкоатлетический кросс "Спорт против терроризма".</t>
  </si>
  <si>
    <t>Приобретение автоматических пожарных извещателей (АПИ) для отдельной категории граждан с печным отоплением.</t>
  </si>
  <si>
    <t>Данные о ходе выполнения муниципальных программ за 12 месяцев 2021 года</t>
  </si>
  <si>
    <t>Исполнено 
за 12 месяцев 
2021 года
(тыс. руб)</t>
  </si>
  <si>
    <t>Обеспечение организации предоставления дошкольного образования (оплата коммунальных услуг, услуг по содержанию имущества, расходы на текущий ремонт учреждений и выполнение предписаний надзорных органов, приобретение учебно-наглядных пособий, игрушек, хоз.товаров, командировочные расходы, прочие расходы). За счет средств субвенции из областного бюджета в 2021 году приобретено компьютерное оборудование, канц.товары на сумму 228,19 тыс. рублей, на повышение квалификации педагогических работников (3 чел) израсходовано 11,21 тыс. рублей.                                                                                                                                                                                                                                                                       Развитие кадрового потенциала системы дошкольного образования (выплата заработной платы работникам дошкольных образовательных учреждений, и начислений на заработную плату);                                                                                                                                                                 Организация питания в муниципальных дошкольных образовательных учреждениях (приобретение продуктов питания);                                                                                                                                                                                                                                Обеспечение антитеррористической защищенности образовательных учреждений. За 2021 год проведены расходы в сумме 63,05 тыс. рублей (приобретение громкоговорителей, металлодетектора, установка системы видеонаблюдения, установка тревожных кнопок);                                                                                                                                                                                                                     Обеспечение пожарной безопасности. За 2021 год проведены расходы в сумме 351,08 тыс. рублей (техническое обслуживание пожарной сигнализации, оборудования для передачи извещения о пожаре, огнезащитная обработка крыши здания, приобретение огнетушителей);                                                                                                                                                                                                                                    Мероприятия по выполнению предписаний надзорных органов. За 2021 год проведены расходы в сумме 520,65 тыс. рублей (выполнение предписаний надзорных органов в дошкольных образовательных учреждениях);                                                                                                                                                                                                           Обеспечение санитарно-эпидемиологического состояния. За 2021 год проведены расходы на сумму 40,88 тыс. рублей (дератизация, аккарицидные обработки);                                                                                                                                                                                                                 Мероприятия по обеспечению мер по профилактике новой коронавирусной инфекции. За 2021 год проведены расходы на сумму 137,27 тыс. рублей (приобретение бесконтактных термометров, облучателей-рециркуляторов, дезинфицирующих средств);                                                                                                                                                                                  Подготовка учреждений к новому учебному году. За 2021 год проведены расходы в сумме 406,49 тыс. рублей (текущий ремонт);                                                                                                                                                                                     Реализация мер, направленных на выполнение предписаний надзорных органов и приведение зданий в соответствие с требованиями, предъявляемыми к безопасности в процессе эксплуатации, в муниципальных образовательных организациях. В 2021 году  проведены расходы в сумме 983,49 тыс. рублей на текущий ремонт кровли здания, замену дымовой трубы отопительной котельной, установку снегозадержателей в МКДОУ д/с № 2 пгт. Нагорск).</t>
  </si>
  <si>
    <t xml:space="preserve">Обеспечение организации предоставления общего образования (оплата коммунальных услуг, услуг по содержанию имущества, расходы на текущий ремонт учреждений и выполнение предписаний надзорных органов, приобретение учебно-наглядных пособий, учебников, оборудования для обеспечения образовательного процесса, повышение квалификации педагогических работников, приобретение ГСМ для подвоза учащихся, прочие расходы). За счет средств субвенции из областного бюджета в 2021 году приобретено программное обеспечение на сумму 53,29 тыс. рублей, компьютерное и учебное оборудование, учебники, канц.товары, аттестаты на сумму 469,71 тыс. рублей);                                                                                                                                                                                                                             Развитие кадрового потенциала системы общего образования (выплата заработной платы работникам общеобразовательных учреждений, и начислений на заработную плату);                                                                                                                                    - организация питания в муниципальных общеобразовательных учреждениях (приобретение продуктов питания);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За 2021 год 43 педагогических работника получили вознагрждение за классное руководство. Выплаты произведены в сумме 3799,7 тыс. рублей.                                                                                                                                                                                      Организация бесплатного горячего питания обучающихся, получающих начальное общее образование в муниципальных образовательных организациях. Расходы за 2021 год проведены в сумме 867,2 тыс. рублей;                                                                                                                                                                                                                                Обеспечение антитеррористической защищенности образовательных учреждений. За 2021 год проведены расходы в сумме 420,26 тыс. рублей (приобретение громкоговорителей, металлодетектора, установка тревожных кнопок, ограждение территорий зданий);                                                                                                                                                                                                                                                    Обеспечение пожарной безопасности. За 2021 год проведены расходы в сумме 423,15 тыс. рублей (техническое обслуживание пожарной сигнализации, оборудования для передачи извещения о пожаре, огнезащитная обработка крыши здания);                                                                                                                                                                                                                                                                          Мероприятия по выполнению предписаний надзорных органов. За 2021 год проведены расходы в сумме 310,96 тыс. рублей (ремонт пола, освещение рабочих мест учащихся);                                                                                                                                                                                    Обеспечение санитарно-эпидемиологического состояния. За 2021 год расходы проведены в сумме  51,54 тыс. рублей (дератизация, аккарицидные обработки);                                                                                                                                                                                                       Мероприятия по обеспечению мер по профилактике новой коронавирусной инфекции. За 2021 год расходы проведены в сумме 102,31 (приобретение обеззараживателей воздуха, дезинфицирующих средств);                                                                                                                                                                                                                  Подготовка учреждений к новому учебному году. За 2021 год проведены расходы на сумму 97,0 тыс. рублей (текущий ремонт);                                                                                                                                                                                                                                                                                                                                                                                                                                      Реализация мер, направленных на выполнение предписаний надзорных органов и приведение зданий в соответствие с требованиями, предъявляемыми к безопасности в процессе эксплуатации, в муниципальных образовательных организациях. В 2021 году  проведены расходы в сумме 510,31 тыс. рублей на текущий ремонт системы отопления и частичную замену оконных блоков в МКОУ СОШ п. Кобра Нагорского района Кировской области.        </t>
  </si>
  <si>
    <t>Обеспечение организации предоставления дополнительного образования (оплата коммунальных услуг, услуг по содержанию имущества, оплата проезда, питания и проживания учащихся на соревнованиях, приобретение ГСМ, хоз.товаров, прочие расходы);                                                                                                                                                                         Развитие кадрового потенциала системы дополнительного образованияи(выплата заработной платы работникам организации дополнительного образования, и начислений на заработную плату);                                                                                                      - обеспечение пожарной безопасности. За 2021 год проведены расходы в сумме 73,44 тыс. рублей (техническое обслуживание пожарной сигнализации, оборудования для передачи извещения о пожаре);                                                                                                                                                                                                                                   Обеспечение санитарно-эпидемиологического состояния. За 2021 год проведены расходы на сумму 9,69 тыс. рублей (дератизация, аккарицидные обработки);                                                                                                                                                                                                                                                    Мероприятия по обеспечению мер по профилактике новой коронавирусной инфекции. За 2021 год расходы проведены на сумму 12,97 тыс. рублей (дез.средства);                                                                                                                                                                                                             Подготовка учреждений к новому учебному году. За 2021 год проведены расходы на сумму 97,0 тыс. рублей (ремонт системы отопления, косметический ремонт).</t>
  </si>
  <si>
    <t xml:space="preserve">Организация отдыха и оздоровления  детей в каникулярное время в лагерях с дневным пребыванием (в 2021 году в летних лагерях при 5 сельских школах отдохнуло 186 детей, в том числе 120 детей, находящихся в трудной жизненной ситуации). </t>
  </si>
  <si>
    <t>Организация временного трудоустройства несовершеннолетних граждан в возрасте от 14 до 18 лет (за 4 квартала 2021 года проведены расходы на сумму 33,60 тыс. рублей на 39 чел.)</t>
  </si>
  <si>
    <t xml:space="preserve">Выполнение отдельных государственных полномочий по обеспечению содержания ребенка в семье опекуна и приемной семье, а также вознаграждение, причитающееся приемному родителю. По состоянию на 01.01.2022 г на учете в органе опеки и попечительства состоит 30 детей (13 детей в семьях опекунов, 17 детей в приемных семьях). 9 человек получают вознаграждение, причитающееся приемному родителю. </t>
  </si>
  <si>
    <t xml:space="preserve">Финансовое обеспечение деятельности Муниципального учреждения управления образования администрации Нагорского района Кировской области (выплата заработной платы работникам, начислений на заработную плату, расходы на программное обеспечение, общехозяйственные расходы);                                                                                                                                                            Выполнение отдельных государственных полномочий по осуществлению деятельности по опеке и попечительству (выплата заработной платы  специалисту по опеке и попечительству);
Приобретение компьютерной и организационной техники (за 2021 год расходы проведены на сумму 55,90 тыс. рублей);                                                                                                                                                                                              Выполнение требований в области информационной безопасности, приобретение лицензионного системного и прикладного программного обеспечения (за 2021 год расходы проведены на сумму 137,85 тыс. рублей).  </t>
  </si>
  <si>
    <t xml:space="preserve">Предоставление руководителям, педагогическим работникам и иным специалистам образовательных учреждений (за исключением совместителей), работающим и проживающим в сельских населенных пунктах (поселках городского типа), бесплатной жилой площади с отоплением и электроснабжением путем компенсации  расходов в виде ежемесячной денежной выплаты (за 2021 год 97 человек получили компенсацию за коммунальные услуги);                                                                                                                                                                                               Выполнение отдельных государственных полномочий по начислению и выплате компенсации части платы, взимаемой за содержание детей в образовательных учреждениях, реализующих основную общеобразовательную программу дошкольного образования (за 2021 год на 109 детей выплачена компенсация по родительской плате). </t>
  </si>
  <si>
    <t>Подведение итогов акции "МЫВместе". Акция посвящённая международному женскому дню. Районный проект "Будь Вкоманде". Районный конкурс на лучшую работу в военно-патриотическом юнармейском отряде. Районный День призывника. Мероприятие посвящённое дню молодого избирателя. Районный бал выпускников. Акция, посвящённая 245 - летию с.Заево. Проведена акция посвящённая 150 - летию МКОУ СОШ с.Мулино. Проведена акция посвящённая "Дню пожилого человека". Проведено районное мерприятие посвящённле дню семьи. Проведена Общеросийская акция "Сообщи где оргуют смертью". Проведена районная акция неделя толерантности "Давайте понимать друг друга с полуслова".</t>
  </si>
  <si>
    <t>Приобретение ГСМ на проведение выездных мероприятий в рамках Единого Дня профилактики правонарушений. Функционирование административной комиссии. Поощрение лучших членов ДНД.</t>
  </si>
  <si>
    <t>Изготовление баннера.</t>
  </si>
  <si>
    <t>Содержание автомобильных дорог общего пользования местного значения и искуственных сооружений на них. Межбюджетные трансферты Нагорскому городскому поселению на осуществление дорожной деятельности.</t>
  </si>
  <si>
    <t>11 специалистов прошло профессиональную переподготовку.</t>
  </si>
  <si>
    <t>Оценка имущества (23,0 тыс. рублей). Приобретение программы СМАРТ (68,5 тыс. рублей). Прочие (50,0 тыс. рублей - уплата штрафа за дорогу). Технические планы (48,3 тыс. рублей). Межевание (43,0 тыс. рублей).</t>
  </si>
  <si>
    <t>1. Выплата заработной платы;
2. Общехозяйственные и коммунальные расходы;
3. Услуги связи;
4. Расходы на ГСМ;
5. Транспортные расходы.
6. ВПН-2020 - 56,3 тыс. рублей.
7. Информационное общество - 724,9 тыс. рублей.</t>
  </si>
  <si>
    <t>Проведение районного конкрса "Предприниматель года".</t>
  </si>
  <si>
    <t>Отлов животных без владельца (2 собаки).</t>
  </si>
  <si>
    <t>Создание 19 мест (площадок) накопления твердых коммунальных отходов на территории Чеглаковского сельского поселения. Создание 21 места (площадок) накопления твердых коммунальных отходов на территории Нагорского городского поселения. Реализация мероприятий, направленных на подготовку объектов коммунальной инфраструктуры к работе осенне-зимний период, капитальный ремонт водопроводной сети по ул. Полевая пгт. Нагорск (1225,7 тыс. рублей).</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</si>
</sst>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00"/>
    <numFmt numFmtId="166" formatCode="0.000000"/>
    <numFmt numFmtId="167" formatCode="0.0"/>
  </numFmts>
  <fonts count="18" x14ac:knownFonts="1">
    <font>
      <sz val="11"/>
      <color theme="1"/>
      <name val="Calibri"/>
      <family val="2"/>
      <charset val="204"/>
      <scheme val="minor"/>
    </font>
    <font>
      <sz val="10"/>
      <name val="Arial Cyr"/>
      <charset val="204"/>
    </font>
    <font>
      <b/>
      <sz val="12"/>
      <name val="Times New Roman"/>
      <family val="1"/>
      <charset val="204"/>
    </font>
    <font>
      <sz val="12"/>
      <name val="Times New Roman"/>
      <family val="1"/>
      <charset val="204"/>
    </font>
    <font>
      <sz val="10"/>
      <color theme="1"/>
      <name val="Times New Roman"/>
      <family val="1"/>
      <charset val="204"/>
    </font>
    <font>
      <sz val="10"/>
      <name val="Times New Roman"/>
      <family val="1"/>
      <charset val="204"/>
    </font>
    <font>
      <b/>
      <sz val="11"/>
      <name val="Times New Roman"/>
      <family val="1"/>
      <charset val="204"/>
    </font>
    <font>
      <b/>
      <sz val="14"/>
      <color indexed="8"/>
      <name val="Times New Roman"/>
      <family val="1"/>
      <charset val="204"/>
    </font>
    <font>
      <b/>
      <sz val="10"/>
      <name val="Times New Roman"/>
      <family val="1"/>
      <charset val="204"/>
    </font>
    <font>
      <sz val="8"/>
      <color theme="1"/>
      <name val="Times New Roman"/>
      <family val="1"/>
      <charset val="204"/>
    </font>
    <font>
      <sz val="8"/>
      <name val="Times New Roman"/>
      <family val="1"/>
      <charset val="204"/>
    </font>
    <font>
      <b/>
      <i/>
      <sz val="10"/>
      <name val="Times New Roman"/>
      <family val="1"/>
      <charset val="204"/>
    </font>
    <font>
      <i/>
      <sz val="10"/>
      <name val="Times New Roman"/>
      <family val="1"/>
      <charset val="204"/>
    </font>
    <font>
      <sz val="10"/>
      <color theme="1"/>
      <name val="Calibri"/>
      <family val="2"/>
      <charset val="204"/>
      <scheme val="minor"/>
    </font>
    <font>
      <sz val="10"/>
      <color indexed="8"/>
      <name val="Times New Roman"/>
      <family val="1"/>
      <charset val="204"/>
    </font>
    <font>
      <sz val="9"/>
      <color indexed="8"/>
      <name val="Times New Roman"/>
      <family val="1"/>
      <charset val="204"/>
    </font>
    <font>
      <sz val="9"/>
      <color theme="1"/>
      <name val="Times New Roman"/>
      <family val="1"/>
      <charset val="204"/>
    </font>
    <font>
      <sz val="11"/>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106">
    <xf numFmtId="0" fontId="0" fillId="0" borderId="0" xfId="0"/>
    <xf numFmtId="49" fontId="2" fillId="2" borderId="1" xfId="1" applyNumberFormat="1" applyFont="1" applyFill="1" applyBorder="1" applyAlignment="1">
      <alignment horizontal="center" vertical="top"/>
    </xf>
    <xf numFmtId="167" fontId="6" fillId="0" borderId="2" xfId="1" applyNumberFormat="1" applyFont="1" applyBorder="1" applyAlignment="1">
      <alignment horizontal="center" vertical="center" wrapText="1"/>
    </xf>
    <xf numFmtId="165" fontId="8" fillId="5" borderId="2" xfId="1" applyNumberFormat="1" applyFont="1" applyFill="1" applyBorder="1" applyAlignment="1">
      <alignment horizontal="center" vertical="center"/>
    </xf>
    <xf numFmtId="0" fontId="3" fillId="0" borderId="0" xfId="1" applyFont="1" applyBorder="1" applyAlignment="1">
      <alignment vertical="top" wrapText="1"/>
    </xf>
    <xf numFmtId="49" fontId="8" fillId="2" borderId="3" xfId="1" applyNumberFormat="1" applyFont="1" applyFill="1" applyBorder="1" applyAlignment="1">
      <alignment horizontal="center" vertical="top"/>
    </xf>
    <xf numFmtId="165" fontId="8" fillId="3" borderId="2" xfId="0" applyNumberFormat="1" applyFont="1" applyFill="1" applyBorder="1" applyAlignment="1">
      <alignment horizontal="center" vertical="top" wrapText="1"/>
    </xf>
    <xf numFmtId="0" fontId="5" fillId="0" borderId="2" xfId="0" applyFont="1" applyBorder="1" applyAlignment="1">
      <alignment horizontal="center" vertical="center" wrapText="1"/>
    </xf>
    <xf numFmtId="165" fontId="5" fillId="4" borderId="2" xfId="0" applyNumberFormat="1" applyFont="1" applyFill="1" applyBorder="1" applyAlignment="1">
      <alignment horizontal="center" vertical="top" wrapText="1"/>
    </xf>
    <xf numFmtId="165" fontId="5" fillId="0" borderId="2" xfId="0" applyNumberFormat="1" applyFont="1" applyBorder="1" applyAlignment="1">
      <alignment horizontal="center" vertical="top" wrapText="1"/>
    </xf>
    <xf numFmtId="165" fontId="5" fillId="0" borderId="2" xfId="0" applyNumberFormat="1" applyFont="1" applyBorder="1" applyAlignment="1">
      <alignment horizontal="center" vertical="center" wrapText="1"/>
    </xf>
    <xf numFmtId="164" fontId="5" fillId="0" borderId="2" xfId="1" applyNumberFormat="1" applyFont="1" applyBorder="1" applyAlignment="1">
      <alignment horizontal="center" vertical="top" wrapText="1"/>
    </xf>
    <xf numFmtId="164" fontId="5" fillId="0" borderId="2" xfId="1" applyNumberFormat="1" applyFont="1" applyFill="1" applyBorder="1" applyAlignment="1">
      <alignment horizontal="center" vertical="top" wrapText="1"/>
    </xf>
    <xf numFmtId="49" fontId="8" fillId="2" borderId="4" xfId="1" applyNumberFormat="1" applyFont="1" applyFill="1" applyBorder="1" applyAlignment="1">
      <alignment horizontal="center" vertical="top"/>
    </xf>
    <xf numFmtId="49" fontId="8" fillId="2" borderId="1" xfId="1" applyNumberFormat="1" applyFont="1" applyFill="1" applyBorder="1" applyAlignment="1">
      <alignment horizontal="center" vertical="top"/>
    </xf>
    <xf numFmtId="49" fontId="8" fillId="2" borderId="3" xfId="1" applyNumberFormat="1" applyFont="1" applyFill="1" applyBorder="1" applyAlignment="1">
      <alignment vertical="top"/>
    </xf>
    <xf numFmtId="165" fontId="8" fillId="3" borderId="2" xfId="1" applyNumberFormat="1" applyFont="1" applyFill="1" applyBorder="1" applyAlignment="1">
      <alignment horizontal="center" vertical="top" wrapText="1"/>
    </xf>
    <xf numFmtId="165" fontId="5" fillId="4" borderId="2" xfId="1" applyNumberFormat="1" applyFont="1" applyFill="1" applyBorder="1" applyAlignment="1">
      <alignment horizontal="center" vertical="top" wrapText="1"/>
    </xf>
    <xf numFmtId="165" fontId="5" fillId="0" borderId="2" xfId="1" applyNumberFormat="1" applyFont="1" applyBorder="1" applyAlignment="1">
      <alignment horizontal="center" vertical="top" wrapText="1"/>
    </xf>
    <xf numFmtId="49" fontId="8" fillId="2" borderId="4" xfId="1" applyNumberFormat="1" applyFont="1" applyFill="1" applyBorder="1" applyAlignment="1">
      <alignment vertical="top"/>
    </xf>
    <xf numFmtId="165" fontId="8" fillId="3" borderId="2" xfId="1" applyNumberFormat="1" applyFont="1" applyFill="1" applyBorder="1" applyAlignment="1">
      <alignment horizontal="center"/>
    </xf>
    <xf numFmtId="165" fontId="5" fillId="4" borderId="2" xfId="1" applyNumberFormat="1" applyFont="1" applyFill="1" applyBorder="1" applyAlignment="1">
      <alignment horizontal="center"/>
    </xf>
    <xf numFmtId="165" fontId="5" fillId="0" borderId="2" xfId="1" applyNumberFormat="1" applyFont="1" applyBorder="1" applyAlignment="1">
      <alignment horizontal="center"/>
    </xf>
    <xf numFmtId="166" fontId="5" fillId="0" borderId="2" xfId="1" applyNumberFormat="1" applyFont="1" applyBorder="1" applyAlignment="1">
      <alignment horizontal="center"/>
    </xf>
    <xf numFmtId="2" fontId="5" fillId="0" borderId="2" xfId="1" applyNumberFormat="1" applyFont="1" applyBorder="1" applyAlignment="1">
      <alignment horizontal="center" vertical="top" wrapText="1"/>
    </xf>
    <xf numFmtId="2" fontId="5" fillId="0" borderId="2" xfId="1" applyNumberFormat="1" applyFont="1" applyBorder="1" applyAlignment="1">
      <alignment horizontal="center" vertical="center" wrapText="1"/>
    </xf>
    <xf numFmtId="166" fontId="5" fillId="0" borderId="2" xfId="1" applyNumberFormat="1" applyFont="1" applyBorder="1" applyAlignment="1">
      <alignment horizontal="center" vertical="top" wrapText="1"/>
    </xf>
    <xf numFmtId="166" fontId="5" fillId="4" borderId="2" xfId="1" applyNumberFormat="1" applyFont="1" applyFill="1" applyBorder="1" applyAlignment="1">
      <alignment horizontal="center" vertical="top" wrapText="1"/>
    </xf>
    <xf numFmtId="164" fontId="8" fillId="3" borderId="2" xfId="1" applyNumberFormat="1" applyFont="1" applyFill="1" applyBorder="1" applyAlignment="1">
      <alignment horizontal="center" vertical="top" wrapText="1"/>
    </xf>
    <xf numFmtId="164" fontId="5" fillId="4" borderId="2" xfId="1" applyNumberFormat="1" applyFont="1" applyFill="1" applyBorder="1" applyAlignment="1">
      <alignment horizontal="center" vertical="top" wrapText="1"/>
    </xf>
    <xf numFmtId="164" fontId="8" fillId="3" borderId="2" xfId="1" applyNumberFormat="1" applyFont="1" applyFill="1" applyBorder="1" applyAlignment="1">
      <alignment horizontal="center"/>
    </xf>
    <xf numFmtId="164" fontId="5" fillId="4" borderId="2" xfId="1" applyNumberFormat="1" applyFont="1" applyFill="1" applyBorder="1" applyAlignment="1">
      <alignment horizontal="center"/>
    </xf>
    <xf numFmtId="0" fontId="13" fillId="0" borderId="0" xfId="0" applyFont="1"/>
    <xf numFmtId="0" fontId="5" fillId="0" borderId="0" xfId="1" applyFont="1" applyBorder="1" applyAlignment="1">
      <alignment vertical="top" wrapText="1"/>
    </xf>
    <xf numFmtId="0" fontId="4" fillId="0" borderId="0" xfId="0" applyFont="1"/>
    <xf numFmtId="166" fontId="4" fillId="0" borderId="0" xfId="0" applyNumberFormat="1" applyFont="1"/>
    <xf numFmtId="0" fontId="5" fillId="0" borderId="0" xfId="1" applyFont="1" applyBorder="1" applyAlignment="1">
      <alignment horizontal="left" vertical="top" wrapText="1"/>
    </xf>
    <xf numFmtId="0" fontId="6" fillId="0" borderId="2" xfId="1" applyFont="1" applyBorder="1" applyAlignment="1">
      <alignment horizontal="center" vertical="center" wrapText="1"/>
    </xf>
    <xf numFmtId="2" fontId="0" fillId="0" borderId="0" xfId="0" applyNumberFormat="1"/>
    <xf numFmtId="0" fontId="2" fillId="2" borderId="2" xfId="1" applyFont="1" applyFill="1" applyBorder="1" applyAlignment="1">
      <alignment horizontal="center" vertical="center" wrapText="1"/>
    </xf>
    <xf numFmtId="165" fontId="0" fillId="0" borderId="0" xfId="0" applyNumberFormat="1"/>
    <xf numFmtId="0" fontId="5" fillId="0" borderId="0" xfId="1" applyFont="1" applyBorder="1" applyAlignment="1">
      <alignment horizontal="left" vertical="top" wrapText="1"/>
    </xf>
    <xf numFmtId="49" fontId="8" fillId="0" borderId="1" xfId="1" applyNumberFormat="1" applyFont="1" applyFill="1" applyBorder="1" applyAlignment="1">
      <alignment horizontal="center" vertical="top" wrapText="1"/>
    </xf>
    <xf numFmtId="0" fontId="5" fillId="0" borderId="0" xfId="1" applyFont="1" applyBorder="1" applyAlignment="1">
      <alignment horizontal="left" vertical="top" wrapText="1"/>
    </xf>
    <xf numFmtId="0" fontId="8" fillId="0" borderId="0" xfId="1" applyFont="1" applyBorder="1" applyAlignment="1">
      <alignment horizontal="left" vertical="top" wrapText="1"/>
    </xf>
    <xf numFmtId="0" fontId="4" fillId="0" borderId="0" xfId="0" applyFont="1" applyAlignment="1">
      <alignment horizontal="left"/>
    </xf>
    <xf numFmtId="49" fontId="8" fillId="2" borderId="3" xfId="1" applyNumberFormat="1" applyFont="1" applyFill="1" applyBorder="1" applyAlignment="1">
      <alignment horizontal="center" vertical="top"/>
    </xf>
    <xf numFmtId="0" fontId="8" fillId="0" borderId="0" xfId="1" applyFont="1" applyBorder="1" applyAlignment="1">
      <alignment vertical="top" wrapText="1"/>
    </xf>
    <xf numFmtId="0" fontId="12" fillId="0" borderId="2" xfId="1" applyFont="1" applyBorder="1" applyAlignment="1">
      <alignment vertical="top" wrapText="1"/>
    </xf>
    <xf numFmtId="0" fontId="11" fillId="0" borderId="2" xfId="1" applyFont="1" applyBorder="1" applyAlignment="1">
      <alignment horizontal="left" vertical="top" wrapText="1"/>
    </xf>
    <xf numFmtId="0" fontId="6" fillId="0" borderId="2" xfId="1" applyFont="1" applyBorder="1" applyAlignment="1">
      <alignment horizontal="center" vertical="center" wrapText="1"/>
    </xf>
    <xf numFmtId="0" fontId="7" fillId="0" borderId="8" xfId="1" applyFont="1" applyBorder="1" applyAlignment="1">
      <alignment horizontal="center" vertical="center" wrapText="1"/>
    </xf>
    <xf numFmtId="0" fontId="8" fillId="2" borderId="2" xfId="1" applyFont="1" applyFill="1" applyBorder="1" applyAlignment="1">
      <alignment horizontal="center" vertical="center"/>
    </xf>
    <xf numFmtId="0" fontId="8" fillId="0" borderId="2" xfId="1" applyFont="1" applyBorder="1" applyAlignment="1">
      <alignment vertical="center" wrapText="1"/>
    </xf>
    <xf numFmtId="0" fontId="10" fillId="0" borderId="2" xfId="1" applyFont="1" applyBorder="1" applyAlignment="1">
      <alignment horizontal="left" vertical="top"/>
    </xf>
    <xf numFmtId="0" fontId="14" fillId="0" borderId="2" xfId="0" applyFont="1" applyBorder="1" applyAlignment="1">
      <alignment horizontal="left" vertical="top" wrapText="1"/>
    </xf>
    <xf numFmtId="0" fontId="5" fillId="0" borderId="2" xfId="1" applyFont="1" applyBorder="1" applyAlignment="1">
      <alignment vertical="top" wrapText="1"/>
    </xf>
    <xf numFmtId="0" fontId="14"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6" fillId="0" borderId="2" xfId="1" applyFont="1" applyFill="1" applyBorder="1" applyAlignment="1">
      <alignment horizontal="center" vertical="top" wrapText="1"/>
    </xf>
    <xf numFmtId="0" fontId="8" fillId="0" borderId="2" xfId="1" applyFont="1" applyBorder="1" applyAlignment="1">
      <alignment vertical="top" wrapText="1"/>
    </xf>
    <xf numFmtId="0" fontId="8" fillId="2" borderId="4" xfId="1" applyFont="1" applyFill="1" applyBorder="1" applyAlignment="1">
      <alignment horizontal="center" vertical="top"/>
    </xf>
    <xf numFmtId="0" fontId="8" fillId="2" borderId="2" xfId="1" applyFont="1" applyFill="1" applyBorder="1" applyAlignment="1">
      <alignment horizontal="center" vertical="top"/>
    </xf>
    <xf numFmtId="0" fontId="10" fillId="0" borderId="2" xfId="1" applyFont="1" applyBorder="1" applyAlignment="1">
      <alignment horizontal="center" vertical="top"/>
    </xf>
    <xf numFmtId="0" fontId="10" fillId="0" borderId="2" xfId="1" applyFont="1" applyBorder="1" applyAlignment="1">
      <alignment horizontal="left" vertical="top" wrapText="1"/>
    </xf>
    <xf numFmtId="0" fontId="14" fillId="0" borderId="2" xfId="0" applyFont="1" applyBorder="1" applyAlignment="1">
      <alignment horizontal="left" vertical="top"/>
    </xf>
    <xf numFmtId="0" fontId="11" fillId="0" borderId="2" xfId="1" applyFont="1" applyBorder="1" applyAlignment="1">
      <alignment vertical="top" wrapText="1"/>
    </xf>
    <xf numFmtId="0" fontId="5" fillId="0" borderId="2" xfId="1" applyFont="1" applyBorder="1" applyAlignment="1">
      <alignment horizontal="left" vertical="top" wrapText="1"/>
    </xf>
    <xf numFmtId="0" fontId="12" fillId="0" borderId="2" xfId="1" applyFont="1" applyBorder="1" applyAlignment="1">
      <alignment horizontal="left" vertical="top" wrapText="1"/>
    </xf>
    <xf numFmtId="0" fontId="6" fillId="0" borderId="2" xfId="1" applyFont="1" applyFill="1" applyBorder="1" applyAlignment="1">
      <alignment horizontal="center" vertical="center" wrapText="1"/>
    </xf>
    <xf numFmtId="0" fontId="5" fillId="0" borderId="1" xfId="1" applyFont="1" applyBorder="1" applyAlignment="1">
      <alignment horizontal="left" vertical="top" wrapText="1"/>
    </xf>
    <xf numFmtId="0" fontId="5" fillId="0" borderId="3" xfId="1" applyFont="1" applyBorder="1" applyAlignment="1">
      <alignment horizontal="left" vertical="top" wrapText="1"/>
    </xf>
    <xf numFmtId="0" fontId="5" fillId="0" borderId="4" xfId="1" applyFont="1" applyBorder="1" applyAlignment="1">
      <alignment horizontal="left" vertical="top" wrapText="1"/>
    </xf>
    <xf numFmtId="0" fontId="14" fillId="0" borderId="1"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0" fillId="0" borderId="2" xfId="1" applyFont="1" applyBorder="1" applyAlignment="1">
      <alignment horizontal="center" vertical="center" wrapText="1"/>
    </xf>
    <xf numFmtId="0" fontId="11" fillId="0" borderId="5" xfId="1" applyFont="1" applyBorder="1" applyAlignment="1">
      <alignment horizontal="left" vertical="top" wrapText="1"/>
    </xf>
    <xf numFmtId="0" fontId="11" fillId="0" borderId="6" xfId="1" applyFont="1" applyBorder="1" applyAlignment="1">
      <alignment horizontal="left" vertical="top" wrapText="1"/>
    </xf>
    <xf numFmtId="0" fontId="11" fillId="0" borderId="7" xfId="1" applyFont="1" applyBorder="1" applyAlignment="1">
      <alignment horizontal="left" vertical="top" wrapText="1"/>
    </xf>
    <xf numFmtId="0" fontId="6" fillId="0" borderId="5" xfId="1" applyFont="1" applyFill="1" applyBorder="1" applyAlignment="1">
      <alignment horizontal="center" vertical="top" wrapText="1"/>
    </xf>
    <xf numFmtId="0" fontId="6" fillId="0" borderId="6" xfId="1" applyFont="1" applyFill="1" applyBorder="1" applyAlignment="1">
      <alignment horizontal="center" vertical="top" wrapText="1"/>
    </xf>
    <xf numFmtId="0" fontId="6" fillId="0" borderId="7" xfId="1" applyFont="1" applyFill="1" applyBorder="1" applyAlignment="1">
      <alignment horizontal="center"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5" fillId="0" borderId="2" xfId="1" applyFont="1" applyBorder="1" applyAlignment="1">
      <alignment horizontal="left" vertical="top"/>
    </xf>
    <xf numFmtId="0" fontId="10" fillId="0" borderId="1" xfId="1" applyFont="1" applyBorder="1" applyAlignment="1">
      <alignment horizontal="center" vertical="top"/>
    </xf>
    <xf numFmtId="0" fontId="10" fillId="0" borderId="3" xfId="1" applyFont="1" applyBorder="1" applyAlignment="1">
      <alignment horizontal="center" vertical="top"/>
    </xf>
    <xf numFmtId="0" fontId="10" fillId="0" borderId="4" xfId="1" applyFont="1" applyBorder="1" applyAlignment="1">
      <alignment horizontal="center" vertical="top"/>
    </xf>
    <xf numFmtId="0" fontId="14" fillId="0" borderId="1" xfId="0" applyFont="1" applyFill="1" applyBorder="1" applyAlignment="1">
      <alignment horizontal="left" vertical="top" wrapText="1" readingOrder="1"/>
    </xf>
    <xf numFmtId="0" fontId="14" fillId="0" borderId="3" xfId="0" applyFont="1" applyFill="1" applyBorder="1" applyAlignment="1">
      <alignment horizontal="left" vertical="top" readingOrder="1"/>
    </xf>
    <xf numFmtId="0" fontId="14" fillId="0" borderId="4" xfId="0" applyFont="1" applyFill="1" applyBorder="1" applyAlignment="1">
      <alignment horizontal="left" vertical="top" readingOrder="1"/>
    </xf>
    <xf numFmtId="0" fontId="14" fillId="0" borderId="1" xfId="0" applyFont="1" applyBorder="1" applyAlignment="1">
      <alignment horizontal="left" vertical="top" wrapText="1" readingOrder="1"/>
    </xf>
    <xf numFmtId="0" fontId="14" fillId="0" borderId="3" xfId="0" applyFont="1" applyBorder="1" applyAlignment="1">
      <alignment horizontal="left" vertical="top" readingOrder="1"/>
    </xf>
    <xf numFmtId="0" fontId="14" fillId="0" borderId="4" xfId="0" applyFont="1" applyBorder="1" applyAlignment="1">
      <alignment horizontal="left" vertical="top" readingOrder="1"/>
    </xf>
    <xf numFmtId="0" fontId="16" fillId="2" borderId="1"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17" fillId="2" borderId="1" xfId="0" applyFont="1" applyFill="1" applyBorder="1" applyAlignment="1">
      <alignment horizontal="left" vertical="top" wrapText="1"/>
    </xf>
    <xf numFmtId="164" fontId="3" fillId="0" borderId="2" xfId="1" applyNumberFormat="1" applyFont="1" applyBorder="1" applyAlignment="1">
      <alignment horizontal="left" vertical="top"/>
    </xf>
    <xf numFmtId="0" fontId="3" fillId="0" borderId="2" xfId="1" applyFont="1" applyBorder="1" applyAlignment="1">
      <alignment horizontal="left" vertical="top"/>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6"/>
  <sheetViews>
    <sheetView tabSelected="1" view="pageBreakPreview" topLeftCell="B249" zoomScaleNormal="110" zoomScaleSheetLayoutView="100" workbookViewId="0">
      <selection activeCell="J263" sqref="J263"/>
    </sheetView>
  </sheetViews>
  <sheetFormatPr defaultRowHeight="15" x14ac:dyDescent="0.25"/>
  <cols>
    <col min="1" max="1" width="5.28515625" customWidth="1"/>
    <col min="5" max="5" width="8.7109375" customWidth="1"/>
    <col min="6" max="6" width="0.140625" hidden="1" customWidth="1"/>
    <col min="7" max="7" width="18.42578125" customWidth="1"/>
    <col min="8" max="8" width="19.140625" customWidth="1"/>
    <col min="9" max="9" width="92.42578125" customWidth="1"/>
    <col min="10" max="10" width="21.140625" customWidth="1"/>
    <col min="12" max="12" width="17.28515625" customWidth="1"/>
  </cols>
  <sheetData>
    <row r="1" spans="1:10" ht="37.5" customHeight="1" x14ac:dyDescent="0.25">
      <c r="A1" s="51" t="s">
        <v>92</v>
      </c>
      <c r="B1" s="51"/>
      <c r="C1" s="51"/>
      <c r="D1" s="51"/>
      <c r="E1" s="51"/>
      <c r="F1" s="51"/>
      <c r="G1" s="51"/>
      <c r="H1" s="51"/>
      <c r="I1" s="51"/>
    </row>
    <row r="2" spans="1:10" ht="60" customHeight="1" x14ac:dyDescent="0.25">
      <c r="A2" s="39" t="s">
        <v>72</v>
      </c>
      <c r="B2" s="50" t="s">
        <v>53</v>
      </c>
      <c r="C2" s="50"/>
      <c r="D2" s="50"/>
      <c r="E2" s="50"/>
      <c r="F2" s="50"/>
      <c r="G2" s="2" t="s">
        <v>83</v>
      </c>
      <c r="H2" s="2" t="s">
        <v>93</v>
      </c>
      <c r="I2" s="37" t="s">
        <v>73</v>
      </c>
    </row>
    <row r="3" spans="1:10" ht="24" customHeight="1" x14ac:dyDescent="0.25">
      <c r="A3" s="1" t="s">
        <v>37</v>
      </c>
      <c r="B3" s="60" t="s">
        <v>70</v>
      </c>
      <c r="C3" s="60"/>
      <c r="D3" s="60"/>
      <c r="E3" s="60"/>
      <c r="F3" s="60"/>
      <c r="G3" s="60"/>
      <c r="H3" s="60"/>
      <c r="I3" s="104"/>
    </row>
    <row r="4" spans="1:10" ht="17.25" customHeight="1" x14ac:dyDescent="0.25">
      <c r="A4" s="5"/>
      <c r="B4" s="61" t="s">
        <v>1</v>
      </c>
      <c r="C4" s="61"/>
      <c r="D4" s="61"/>
      <c r="E4" s="61"/>
      <c r="F4" s="61"/>
      <c r="G4" s="6">
        <f>G5+G6+G7</f>
        <v>129148.995</v>
      </c>
      <c r="H4" s="6">
        <f>H5+H6+H7</f>
        <v>129121.92733000001</v>
      </c>
      <c r="I4" s="105"/>
      <c r="J4" s="38"/>
    </row>
    <row r="5" spans="1:10" x14ac:dyDescent="0.25">
      <c r="A5" s="5"/>
      <c r="B5" s="61" t="s">
        <v>2</v>
      </c>
      <c r="C5" s="61"/>
      <c r="D5" s="61"/>
      <c r="E5" s="61"/>
      <c r="F5" s="61"/>
      <c r="G5" s="6">
        <f t="shared" ref="G5:G6" si="0">G10+G15+G20+G25+G30+G35+G40+G45+G50</f>
        <v>4615.2749899999999</v>
      </c>
      <c r="H5" s="6">
        <f t="shared" ref="H5" si="1">H10+H15+H20+H25+H30+H35+H40+H45+H50</f>
        <v>4615.2749899999999</v>
      </c>
      <c r="I5" s="105"/>
      <c r="J5" s="38"/>
    </row>
    <row r="6" spans="1:10" x14ac:dyDescent="0.25">
      <c r="A6" s="5"/>
      <c r="B6" s="61" t="s">
        <v>3</v>
      </c>
      <c r="C6" s="61"/>
      <c r="D6" s="61"/>
      <c r="E6" s="61"/>
      <c r="F6" s="61"/>
      <c r="G6" s="6">
        <f t="shared" si="0"/>
        <v>76136.936010000005</v>
      </c>
      <c r="H6" s="6">
        <f t="shared" ref="H6" si="2">H11+H16+H21+H26+H31+H36+H41+H46+H51</f>
        <v>76109.883369999996</v>
      </c>
      <c r="I6" s="105"/>
      <c r="J6" s="38"/>
    </row>
    <row r="7" spans="1:10" x14ac:dyDescent="0.25">
      <c r="A7" s="5"/>
      <c r="B7" s="61" t="s">
        <v>4</v>
      </c>
      <c r="C7" s="61"/>
      <c r="D7" s="61"/>
      <c r="E7" s="61"/>
      <c r="F7" s="61"/>
      <c r="G7" s="6">
        <f>G12+G17+G22+G27+G32+G37+G42+G47+G52</f>
        <v>48396.783999999992</v>
      </c>
      <c r="H7" s="6">
        <f>H12+H17+H22+H27+H32+H37+H42+H47+H52</f>
        <v>48396.768969999997</v>
      </c>
      <c r="I7" s="105"/>
      <c r="J7" s="38"/>
    </row>
    <row r="8" spans="1:10" ht="228" customHeight="1" x14ac:dyDescent="0.25">
      <c r="A8" s="5"/>
      <c r="B8" s="78" t="s">
        <v>5</v>
      </c>
      <c r="C8" s="79"/>
      <c r="D8" s="79"/>
      <c r="E8" s="79"/>
      <c r="F8" s="80"/>
      <c r="G8" s="7" t="s">
        <v>6</v>
      </c>
      <c r="H8" s="7" t="s">
        <v>6</v>
      </c>
      <c r="I8" s="99" t="s">
        <v>94</v>
      </c>
    </row>
    <row r="9" spans="1:10" x14ac:dyDescent="0.25">
      <c r="A9" s="5"/>
      <c r="B9" s="56" t="s">
        <v>1</v>
      </c>
      <c r="C9" s="56"/>
      <c r="D9" s="56"/>
      <c r="E9" s="56"/>
      <c r="F9" s="56"/>
      <c r="G9" s="8">
        <f>G10+G11+G12</f>
        <v>41812.291039999996</v>
      </c>
      <c r="H9" s="8">
        <f>H10+H11+H12</f>
        <v>41812.289640000003</v>
      </c>
      <c r="I9" s="97"/>
      <c r="J9" s="38"/>
    </row>
    <row r="10" spans="1:10" x14ac:dyDescent="0.25">
      <c r="A10" s="5"/>
      <c r="B10" s="48" t="s">
        <v>2</v>
      </c>
      <c r="C10" s="48"/>
      <c r="D10" s="48"/>
      <c r="E10" s="48"/>
      <c r="F10" s="48"/>
      <c r="G10" s="9">
        <v>0</v>
      </c>
      <c r="H10" s="10">
        <v>0</v>
      </c>
      <c r="I10" s="97"/>
      <c r="J10" s="38"/>
    </row>
    <row r="11" spans="1:10" x14ac:dyDescent="0.25">
      <c r="A11" s="5"/>
      <c r="B11" s="48" t="s">
        <v>3</v>
      </c>
      <c r="C11" s="48"/>
      <c r="D11" s="48"/>
      <c r="E11" s="48"/>
      <c r="F11" s="48"/>
      <c r="G11" s="9">
        <v>22012.400000000001</v>
      </c>
      <c r="H11" s="9">
        <v>22012.400000000001</v>
      </c>
      <c r="I11" s="97"/>
      <c r="J11" s="38"/>
    </row>
    <row r="12" spans="1:10" x14ac:dyDescent="0.25">
      <c r="A12" s="5"/>
      <c r="B12" s="48" t="s">
        <v>4</v>
      </c>
      <c r="C12" s="48"/>
      <c r="D12" s="48"/>
      <c r="E12" s="48"/>
      <c r="F12" s="48"/>
      <c r="G12" s="9">
        <v>19799.891039999999</v>
      </c>
      <c r="H12" s="9">
        <v>19799.889640000001</v>
      </c>
      <c r="I12" s="98"/>
      <c r="J12" s="38"/>
    </row>
    <row r="13" spans="1:10" ht="312.75" customHeight="1" x14ac:dyDescent="0.25">
      <c r="A13" s="5"/>
      <c r="B13" s="49" t="s">
        <v>7</v>
      </c>
      <c r="C13" s="49"/>
      <c r="D13" s="49"/>
      <c r="E13" s="49"/>
      <c r="F13" s="49"/>
      <c r="G13" s="11" t="s">
        <v>6</v>
      </c>
      <c r="H13" s="11" t="s">
        <v>6</v>
      </c>
      <c r="I13" s="99" t="s">
        <v>95</v>
      </c>
    </row>
    <row r="14" spans="1:10" x14ac:dyDescent="0.25">
      <c r="A14" s="5"/>
      <c r="B14" s="56" t="s">
        <v>1</v>
      </c>
      <c r="C14" s="56"/>
      <c r="D14" s="56"/>
      <c r="E14" s="56"/>
      <c r="F14" s="56"/>
      <c r="G14" s="8">
        <f>G15+G16+G17</f>
        <v>60928.236279999997</v>
      </c>
      <c r="H14" s="8">
        <f>H15+H16+H17</f>
        <v>60928.170139999995</v>
      </c>
      <c r="I14" s="97"/>
      <c r="J14" s="38"/>
    </row>
    <row r="15" spans="1:10" x14ac:dyDescent="0.25">
      <c r="A15" s="5"/>
      <c r="B15" s="48" t="s">
        <v>2</v>
      </c>
      <c r="C15" s="48"/>
      <c r="D15" s="48"/>
      <c r="E15" s="48"/>
      <c r="F15" s="48"/>
      <c r="G15" s="9">
        <v>4615.2749899999999</v>
      </c>
      <c r="H15" s="10">
        <v>4615.2749899999999</v>
      </c>
      <c r="I15" s="97"/>
      <c r="J15" s="38"/>
    </row>
    <row r="16" spans="1:10" x14ac:dyDescent="0.25">
      <c r="A16" s="5"/>
      <c r="B16" s="48" t="s">
        <v>3</v>
      </c>
      <c r="C16" s="48"/>
      <c r="D16" s="48"/>
      <c r="E16" s="48"/>
      <c r="F16" s="48"/>
      <c r="G16" s="9">
        <v>39227.336009999999</v>
      </c>
      <c r="H16" s="10">
        <v>39227.283369999997</v>
      </c>
      <c r="I16" s="97"/>
      <c r="J16" s="38"/>
    </row>
    <row r="17" spans="1:10" x14ac:dyDescent="0.25">
      <c r="A17" s="5"/>
      <c r="B17" s="48" t="s">
        <v>4</v>
      </c>
      <c r="C17" s="48"/>
      <c r="D17" s="48"/>
      <c r="E17" s="48"/>
      <c r="F17" s="48"/>
      <c r="G17" s="9">
        <v>17085.62528</v>
      </c>
      <c r="H17" s="9">
        <v>17085.611779999999</v>
      </c>
      <c r="I17" s="98"/>
      <c r="J17" s="38"/>
    </row>
    <row r="18" spans="1:10" ht="80.25" customHeight="1" x14ac:dyDescent="0.25">
      <c r="A18" s="5"/>
      <c r="B18" s="49" t="s">
        <v>8</v>
      </c>
      <c r="C18" s="49"/>
      <c r="D18" s="49"/>
      <c r="E18" s="49"/>
      <c r="F18" s="49"/>
      <c r="G18" s="12" t="s">
        <v>6</v>
      </c>
      <c r="H18" s="12" t="s">
        <v>6</v>
      </c>
      <c r="I18" s="99" t="s">
        <v>96</v>
      </c>
    </row>
    <row r="19" spans="1:10" x14ac:dyDescent="0.25">
      <c r="A19" s="5"/>
      <c r="B19" s="56" t="s">
        <v>1</v>
      </c>
      <c r="C19" s="56"/>
      <c r="D19" s="56"/>
      <c r="E19" s="56"/>
      <c r="F19" s="56"/>
      <c r="G19" s="8">
        <f>G20+G21+G22</f>
        <v>8483.9239200000011</v>
      </c>
      <c r="H19" s="8">
        <f>H20+H21+H22</f>
        <v>8483.9239200000011</v>
      </c>
      <c r="I19" s="97"/>
      <c r="J19" s="38"/>
    </row>
    <row r="20" spans="1:10" x14ac:dyDescent="0.25">
      <c r="A20" s="5"/>
      <c r="B20" s="48" t="s">
        <v>2</v>
      </c>
      <c r="C20" s="48"/>
      <c r="D20" s="48"/>
      <c r="E20" s="48"/>
      <c r="F20" s="48"/>
      <c r="G20" s="9">
        <v>0</v>
      </c>
      <c r="H20" s="10">
        <v>0</v>
      </c>
      <c r="I20" s="97"/>
      <c r="J20" s="38"/>
    </row>
    <row r="21" spans="1:10" x14ac:dyDescent="0.25">
      <c r="A21" s="5"/>
      <c r="B21" s="48" t="s">
        <v>3</v>
      </c>
      <c r="C21" s="48"/>
      <c r="D21" s="48"/>
      <c r="E21" s="48"/>
      <c r="F21" s="48"/>
      <c r="G21" s="9">
        <v>3710.3</v>
      </c>
      <c r="H21" s="10">
        <v>3710.3</v>
      </c>
      <c r="I21" s="97"/>
      <c r="J21" s="38"/>
    </row>
    <row r="22" spans="1:10" x14ac:dyDescent="0.25">
      <c r="A22" s="5"/>
      <c r="B22" s="48" t="s">
        <v>4</v>
      </c>
      <c r="C22" s="48"/>
      <c r="D22" s="48"/>
      <c r="E22" s="48"/>
      <c r="F22" s="48"/>
      <c r="G22" s="9">
        <v>4773.62392</v>
      </c>
      <c r="H22" s="10">
        <v>4773.62392</v>
      </c>
      <c r="I22" s="98"/>
      <c r="J22" s="38"/>
    </row>
    <row r="23" spans="1:10" ht="26.25" customHeight="1" x14ac:dyDescent="0.25">
      <c r="A23" s="5"/>
      <c r="B23" s="49" t="s">
        <v>9</v>
      </c>
      <c r="C23" s="49"/>
      <c r="D23" s="49"/>
      <c r="E23" s="49"/>
      <c r="F23" s="49"/>
      <c r="G23" s="11" t="s">
        <v>6</v>
      </c>
      <c r="H23" s="11" t="s">
        <v>6</v>
      </c>
      <c r="I23" s="103" t="s">
        <v>97</v>
      </c>
    </row>
    <row r="24" spans="1:10" x14ac:dyDescent="0.25">
      <c r="A24" s="5"/>
      <c r="B24" s="56" t="s">
        <v>1</v>
      </c>
      <c r="C24" s="56"/>
      <c r="D24" s="56"/>
      <c r="E24" s="56"/>
      <c r="F24" s="56"/>
      <c r="G24" s="8">
        <f>G25+G26+G27</f>
        <v>278.18199999999996</v>
      </c>
      <c r="H24" s="8">
        <f>H25+H26+H27</f>
        <v>278.18199999999996</v>
      </c>
      <c r="I24" s="101"/>
      <c r="J24" s="38"/>
    </row>
    <row r="25" spans="1:10" x14ac:dyDescent="0.25">
      <c r="A25" s="5"/>
      <c r="B25" s="48" t="s">
        <v>2</v>
      </c>
      <c r="C25" s="48"/>
      <c r="D25" s="48"/>
      <c r="E25" s="48"/>
      <c r="F25" s="48"/>
      <c r="G25" s="9">
        <v>0</v>
      </c>
      <c r="H25" s="10">
        <v>0</v>
      </c>
      <c r="I25" s="101"/>
      <c r="J25" s="38"/>
    </row>
    <row r="26" spans="1:10" x14ac:dyDescent="0.25">
      <c r="A26" s="5"/>
      <c r="B26" s="48" t="s">
        <v>3</v>
      </c>
      <c r="C26" s="48"/>
      <c r="D26" s="48"/>
      <c r="E26" s="48"/>
      <c r="F26" s="48"/>
      <c r="G26" s="9">
        <v>275.39999999999998</v>
      </c>
      <c r="H26" s="10">
        <v>275.39999999999998</v>
      </c>
      <c r="I26" s="101"/>
      <c r="J26" s="38"/>
    </row>
    <row r="27" spans="1:10" x14ac:dyDescent="0.25">
      <c r="A27" s="5"/>
      <c r="B27" s="48" t="s">
        <v>4</v>
      </c>
      <c r="C27" s="48"/>
      <c r="D27" s="48"/>
      <c r="E27" s="48"/>
      <c r="F27" s="48"/>
      <c r="G27" s="9">
        <v>2.782</v>
      </c>
      <c r="H27" s="10">
        <v>2.782</v>
      </c>
      <c r="I27" s="102"/>
      <c r="J27" s="38"/>
    </row>
    <row r="28" spans="1:10" ht="43.5" customHeight="1" x14ac:dyDescent="0.25">
      <c r="A28" s="5"/>
      <c r="B28" s="49" t="s">
        <v>10</v>
      </c>
      <c r="C28" s="49"/>
      <c r="D28" s="49"/>
      <c r="E28" s="49"/>
      <c r="F28" s="49"/>
      <c r="G28" s="11" t="s">
        <v>6</v>
      </c>
      <c r="H28" s="11" t="s">
        <v>6</v>
      </c>
      <c r="I28" s="100" t="s">
        <v>98</v>
      </c>
    </row>
    <row r="29" spans="1:10" x14ac:dyDescent="0.25">
      <c r="A29" s="5"/>
      <c r="B29" s="56" t="s">
        <v>1</v>
      </c>
      <c r="C29" s="56"/>
      <c r="D29" s="56"/>
      <c r="E29" s="56"/>
      <c r="F29" s="56"/>
      <c r="G29" s="8">
        <f>G30+G31+G32</f>
        <v>33.6</v>
      </c>
      <c r="H29" s="8">
        <f>H30+H31+H32</f>
        <v>33.599870000000003</v>
      </c>
      <c r="I29" s="101"/>
    </row>
    <row r="30" spans="1:10" x14ac:dyDescent="0.25">
      <c r="A30" s="5"/>
      <c r="B30" s="48" t="s">
        <v>2</v>
      </c>
      <c r="C30" s="48"/>
      <c r="D30" s="48"/>
      <c r="E30" s="48"/>
      <c r="F30" s="48"/>
      <c r="G30" s="9">
        <v>0</v>
      </c>
      <c r="H30" s="10">
        <v>0</v>
      </c>
      <c r="I30" s="101"/>
    </row>
    <row r="31" spans="1:10" x14ac:dyDescent="0.25">
      <c r="A31" s="5"/>
      <c r="B31" s="48" t="s">
        <v>3</v>
      </c>
      <c r="C31" s="48"/>
      <c r="D31" s="48"/>
      <c r="E31" s="48"/>
      <c r="F31" s="48"/>
      <c r="G31" s="9">
        <v>0</v>
      </c>
      <c r="H31" s="10">
        <v>0</v>
      </c>
      <c r="I31" s="101"/>
    </row>
    <row r="32" spans="1:10" x14ac:dyDescent="0.25">
      <c r="A32" s="5"/>
      <c r="B32" s="48" t="s">
        <v>4</v>
      </c>
      <c r="C32" s="48"/>
      <c r="D32" s="48"/>
      <c r="E32" s="48"/>
      <c r="F32" s="48"/>
      <c r="G32" s="9">
        <v>33.6</v>
      </c>
      <c r="H32" s="10">
        <v>33.599870000000003</v>
      </c>
      <c r="I32" s="102"/>
    </row>
    <row r="33" spans="1:10" ht="55.5" customHeight="1" x14ac:dyDescent="0.25">
      <c r="A33" s="5"/>
      <c r="B33" s="49" t="s">
        <v>11</v>
      </c>
      <c r="C33" s="49"/>
      <c r="D33" s="49"/>
      <c r="E33" s="49"/>
      <c r="F33" s="49"/>
      <c r="G33" s="11" t="s">
        <v>6</v>
      </c>
      <c r="H33" s="11" t="s">
        <v>6</v>
      </c>
      <c r="I33" s="100" t="s">
        <v>99</v>
      </c>
    </row>
    <row r="34" spans="1:10" x14ac:dyDescent="0.25">
      <c r="A34" s="5"/>
      <c r="B34" s="56" t="s">
        <v>1</v>
      </c>
      <c r="C34" s="56"/>
      <c r="D34" s="56"/>
      <c r="E34" s="56"/>
      <c r="F34" s="56"/>
      <c r="G34" s="8">
        <f>G35+G36+G37</f>
        <v>3640</v>
      </c>
      <c r="H34" s="8">
        <f>H35+H36+H37</f>
        <v>3613</v>
      </c>
      <c r="I34" s="101"/>
    </row>
    <row r="35" spans="1:10" x14ac:dyDescent="0.25">
      <c r="A35" s="5"/>
      <c r="B35" s="48" t="s">
        <v>2</v>
      </c>
      <c r="C35" s="48"/>
      <c r="D35" s="48"/>
      <c r="E35" s="48"/>
      <c r="F35" s="48"/>
      <c r="G35" s="9">
        <v>0</v>
      </c>
      <c r="H35" s="10">
        <v>0</v>
      </c>
      <c r="I35" s="101"/>
    </row>
    <row r="36" spans="1:10" x14ac:dyDescent="0.25">
      <c r="A36" s="5"/>
      <c r="B36" s="48" t="s">
        <v>3</v>
      </c>
      <c r="C36" s="48"/>
      <c r="D36" s="48"/>
      <c r="E36" s="48"/>
      <c r="F36" s="48"/>
      <c r="G36" s="9">
        <v>3640</v>
      </c>
      <c r="H36" s="10">
        <v>3613</v>
      </c>
      <c r="I36" s="101"/>
    </row>
    <row r="37" spans="1:10" x14ac:dyDescent="0.25">
      <c r="A37" s="5"/>
      <c r="B37" s="48" t="s">
        <v>4</v>
      </c>
      <c r="C37" s="48"/>
      <c r="D37" s="48"/>
      <c r="E37" s="48"/>
      <c r="F37" s="48"/>
      <c r="G37" s="9">
        <v>0</v>
      </c>
      <c r="H37" s="10">
        <v>0</v>
      </c>
      <c r="I37" s="102"/>
    </row>
    <row r="38" spans="1:10" ht="39" customHeight="1" x14ac:dyDescent="0.25">
      <c r="A38" s="5"/>
      <c r="B38" s="49" t="s">
        <v>12</v>
      </c>
      <c r="C38" s="49"/>
      <c r="D38" s="49"/>
      <c r="E38" s="49"/>
      <c r="F38" s="49"/>
      <c r="G38" s="11" t="s">
        <v>6</v>
      </c>
      <c r="H38" s="11" t="s">
        <v>6</v>
      </c>
      <c r="I38" s="99" t="s">
        <v>100</v>
      </c>
    </row>
    <row r="39" spans="1:10" x14ac:dyDescent="0.25">
      <c r="A39" s="5"/>
      <c r="B39" s="56" t="s">
        <v>1</v>
      </c>
      <c r="C39" s="56"/>
      <c r="D39" s="56"/>
      <c r="E39" s="56"/>
      <c r="F39" s="56"/>
      <c r="G39" s="8">
        <f>G40+G41+G42</f>
        <v>11080.96176</v>
      </c>
      <c r="H39" s="8">
        <f>H40+H41+H42</f>
        <v>11080.96176</v>
      </c>
      <c r="I39" s="97"/>
      <c r="J39" s="38"/>
    </row>
    <row r="40" spans="1:10" x14ac:dyDescent="0.25">
      <c r="A40" s="5"/>
      <c r="B40" s="48" t="s">
        <v>2</v>
      </c>
      <c r="C40" s="48"/>
      <c r="D40" s="48"/>
      <c r="E40" s="48"/>
      <c r="F40" s="48"/>
      <c r="G40" s="9">
        <v>0</v>
      </c>
      <c r="H40" s="10">
        <v>0</v>
      </c>
      <c r="I40" s="97"/>
      <c r="J40" s="38"/>
    </row>
    <row r="41" spans="1:10" x14ac:dyDescent="0.25">
      <c r="A41" s="5"/>
      <c r="B41" s="48" t="s">
        <v>3</v>
      </c>
      <c r="C41" s="48"/>
      <c r="D41" s="48"/>
      <c r="E41" s="48"/>
      <c r="F41" s="48"/>
      <c r="G41" s="9">
        <v>4379.7</v>
      </c>
      <c r="H41" s="10">
        <v>4379.7</v>
      </c>
      <c r="I41" s="97"/>
      <c r="J41" s="38"/>
    </row>
    <row r="42" spans="1:10" x14ac:dyDescent="0.25">
      <c r="A42" s="5"/>
      <c r="B42" s="48" t="s">
        <v>4</v>
      </c>
      <c r="C42" s="48"/>
      <c r="D42" s="48"/>
      <c r="E42" s="48"/>
      <c r="F42" s="48"/>
      <c r="G42" s="9">
        <v>6701.2617600000003</v>
      </c>
      <c r="H42" s="10">
        <v>6701.2617600000003</v>
      </c>
      <c r="I42" s="98"/>
      <c r="J42" s="38"/>
    </row>
    <row r="43" spans="1:10" ht="33.75" customHeight="1" x14ac:dyDescent="0.25">
      <c r="A43" s="5"/>
      <c r="B43" s="49" t="s">
        <v>13</v>
      </c>
      <c r="C43" s="49"/>
      <c r="D43" s="49"/>
      <c r="E43" s="49"/>
      <c r="F43" s="49"/>
      <c r="G43" s="12" t="s">
        <v>6</v>
      </c>
      <c r="H43" s="12" t="s">
        <v>6</v>
      </c>
      <c r="I43" s="96" t="s">
        <v>101</v>
      </c>
    </row>
    <row r="44" spans="1:10" x14ac:dyDescent="0.25">
      <c r="A44" s="5"/>
      <c r="B44" s="56" t="s">
        <v>1</v>
      </c>
      <c r="C44" s="56"/>
      <c r="D44" s="56"/>
      <c r="E44" s="56"/>
      <c r="F44" s="56"/>
      <c r="G44" s="8">
        <f>G45+G46+G47</f>
        <v>2891.8</v>
      </c>
      <c r="H44" s="8">
        <f>H45+H46+H47</f>
        <v>2891.8</v>
      </c>
      <c r="I44" s="97"/>
    </row>
    <row r="45" spans="1:10" x14ac:dyDescent="0.25">
      <c r="A45" s="5"/>
      <c r="B45" s="48" t="s">
        <v>2</v>
      </c>
      <c r="C45" s="48"/>
      <c r="D45" s="48"/>
      <c r="E45" s="48"/>
      <c r="F45" s="48"/>
      <c r="G45" s="9">
        <v>0</v>
      </c>
      <c r="H45" s="10">
        <v>0</v>
      </c>
      <c r="I45" s="97"/>
    </row>
    <row r="46" spans="1:10" x14ac:dyDescent="0.25">
      <c r="A46" s="5"/>
      <c r="B46" s="48" t="s">
        <v>3</v>
      </c>
      <c r="C46" s="48"/>
      <c r="D46" s="48"/>
      <c r="E46" s="48"/>
      <c r="F46" s="48"/>
      <c r="G46" s="10">
        <v>2891.8</v>
      </c>
      <c r="H46" s="10">
        <v>2891.8</v>
      </c>
      <c r="I46" s="97"/>
    </row>
    <row r="47" spans="1:10" x14ac:dyDescent="0.25">
      <c r="A47" s="5"/>
      <c r="B47" s="48" t="s">
        <v>4</v>
      </c>
      <c r="C47" s="48"/>
      <c r="D47" s="48"/>
      <c r="E47" s="48"/>
      <c r="F47" s="48"/>
      <c r="G47" s="9">
        <v>0</v>
      </c>
      <c r="H47" s="9">
        <v>0</v>
      </c>
      <c r="I47" s="98"/>
    </row>
    <row r="48" spans="1:10" ht="66.75" customHeight="1" x14ac:dyDescent="0.25">
      <c r="A48" s="5"/>
      <c r="B48" s="49" t="s">
        <v>14</v>
      </c>
      <c r="C48" s="49"/>
      <c r="D48" s="49"/>
      <c r="E48" s="49"/>
      <c r="F48" s="49"/>
      <c r="G48" s="11" t="s">
        <v>6</v>
      </c>
      <c r="H48" s="11" t="s">
        <v>6</v>
      </c>
      <c r="I48" s="54"/>
    </row>
    <row r="49" spans="1:10" x14ac:dyDescent="0.25">
      <c r="A49" s="5"/>
      <c r="B49" s="56" t="s">
        <v>1</v>
      </c>
      <c r="C49" s="56"/>
      <c r="D49" s="56"/>
      <c r="E49" s="56"/>
      <c r="F49" s="56"/>
      <c r="G49" s="8">
        <f>G50+G51+G52</f>
        <v>0</v>
      </c>
      <c r="H49" s="8">
        <f>H50+H51+H52</f>
        <v>0</v>
      </c>
      <c r="I49" s="54"/>
    </row>
    <row r="50" spans="1:10" x14ac:dyDescent="0.25">
      <c r="A50" s="5"/>
      <c r="B50" s="48" t="s">
        <v>2</v>
      </c>
      <c r="C50" s="48"/>
      <c r="D50" s="48"/>
      <c r="E50" s="48"/>
      <c r="F50" s="48"/>
      <c r="G50" s="9">
        <v>0</v>
      </c>
      <c r="H50" s="10">
        <v>0</v>
      </c>
      <c r="I50" s="54"/>
    </row>
    <row r="51" spans="1:10" x14ac:dyDescent="0.25">
      <c r="A51" s="5"/>
      <c r="B51" s="48" t="s">
        <v>3</v>
      </c>
      <c r="C51" s="48"/>
      <c r="D51" s="48"/>
      <c r="E51" s="48"/>
      <c r="F51" s="48"/>
      <c r="G51" s="9">
        <v>0</v>
      </c>
      <c r="H51" s="10">
        <v>0</v>
      </c>
      <c r="I51" s="54"/>
    </row>
    <row r="52" spans="1:10" x14ac:dyDescent="0.25">
      <c r="A52" s="13"/>
      <c r="B52" s="48" t="s">
        <v>4</v>
      </c>
      <c r="C52" s="48"/>
      <c r="D52" s="48"/>
      <c r="E52" s="48"/>
      <c r="F52" s="48"/>
      <c r="G52" s="9">
        <v>0</v>
      </c>
      <c r="H52" s="10">
        <v>0</v>
      </c>
      <c r="I52" s="54"/>
    </row>
    <row r="53" spans="1:10" ht="33.75" customHeight="1" x14ac:dyDescent="0.25">
      <c r="A53" s="14" t="s">
        <v>28</v>
      </c>
      <c r="B53" s="60" t="s">
        <v>71</v>
      </c>
      <c r="C53" s="60"/>
      <c r="D53" s="60"/>
      <c r="E53" s="60"/>
      <c r="F53" s="60"/>
      <c r="G53" s="60"/>
      <c r="H53" s="60"/>
      <c r="I53" s="54"/>
    </row>
    <row r="54" spans="1:10" x14ac:dyDescent="0.25">
      <c r="A54" s="15"/>
      <c r="B54" s="61" t="s">
        <v>1</v>
      </c>
      <c r="C54" s="61"/>
      <c r="D54" s="61"/>
      <c r="E54" s="61"/>
      <c r="F54" s="61"/>
      <c r="G54" s="16">
        <f>G55+G56+G57</f>
        <v>162.5</v>
      </c>
      <c r="H54" s="16">
        <f>H55+H56+H57</f>
        <v>162.5</v>
      </c>
      <c r="I54" s="54"/>
      <c r="J54" s="38"/>
    </row>
    <row r="55" spans="1:10" x14ac:dyDescent="0.25">
      <c r="A55" s="15"/>
      <c r="B55" s="61" t="s">
        <v>2</v>
      </c>
      <c r="C55" s="61"/>
      <c r="D55" s="61"/>
      <c r="E55" s="61"/>
      <c r="F55" s="61"/>
      <c r="G55" s="16">
        <f t="shared" ref="G55:H57" si="3">G60+G65+G70+G75+G80+G85+G90</f>
        <v>0</v>
      </c>
      <c r="H55" s="16">
        <f t="shared" si="3"/>
        <v>0</v>
      </c>
      <c r="I55" s="54"/>
      <c r="J55" s="38"/>
    </row>
    <row r="56" spans="1:10" x14ac:dyDescent="0.25">
      <c r="A56" s="15"/>
      <c r="B56" s="61" t="s">
        <v>3</v>
      </c>
      <c r="C56" s="61"/>
      <c r="D56" s="61"/>
      <c r="E56" s="61"/>
      <c r="F56" s="61"/>
      <c r="G56" s="16">
        <f>G61+G66+G71+G76+G81+G86+G91</f>
        <v>37.5</v>
      </c>
      <c r="H56" s="16">
        <f t="shared" si="3"/>
        <v>37.5</v>
      </c>
      <c r="I56" s="54"/>
      <c r="J56" s="38"/>
    </row>
    <row r="57" spans="1:10" x14ac:dyDescent="0.25">
      <c r="A57" s="15"/>
      <c r="B57" s="61" t="s">
        <v>4</v>
      </c>
      <c r="C57" s="61"/>
      <c r="D57" s="61"/>
      <c r="E57" s="61"/>
      <c r="F57" s="61"/>
      <c r="G57" s="16">
        <f t="shared" si="3"/>
        <v>125</v>
      </c>
      <c r="H57" s="16">
        <f t="shared" si="3"/>
        <v>125</v>
      </c>
      <c r="I57" s="54"/>
      <c r="J57" s="38"/>
    </row>
    <row r="58" spans="1:10" ht="33.75" customHeight="1" x14ac:dyDescent="0.25">
      <c r="A58" s="15"/>
      <c r="B58" s="67" t="s">
        <v>16</v>
      </c>
      <c r="C58" s="67"/>
      <c r="D58" s="67"/>
      <c r="E58" s="67"/>
      <c r="F58" s="67"/>
      <c r="G58" s="11" t="s">
        <v>6</v>
      </c>
      <c r="H58" s="11" t="s">
        <v>6</v>
      </c>
      <c r="I58" s="93" t="s">
        <v>102</v>
      </c>
    </row>
    <row r="59" spans="1:10" x14ac:dyDescent="0.25">
      <c r="A59" s="15"/>
      <c r="B59" s="56" t="s">
        <v>1</v>
      </c>
      <c r="C59" s="56"/>
      <c r="D59" s="56"/>
      <c r="E59" s="56"/>
      <c r="F59" s="56"/>
      <c r="G59" s="17">
        <f>SUM(G60:G62)</f>
        <v>60</v>
      </c>
      <c r="H59" s="17">
        <f t="shared" ref="H59" si="4">SUM(H60:H62)</f>
        <v>60</v>
      </c>
      <c r="I59" s="94"/>
    </row>
    <row r="60" spans="1:10" x14ac:dyDescent="0.25">
      <c r="A60" s="15"/>
      <c r="B60" s="48" t="s">
        <v>2</v>
      </c>
      <c r="C60" s="48"/>
      <c r="D60" s="48"/>
      <c r="E60" s="48"/>
      <c r="F60" s="48"/>
      <c r="G60" s="18">
        <v>0</v>
      </c>
      <c r="H60" s="18">
        <v>0</v>
      </c>
      <c r="I60" s="94"/>
    </row>
    <row r="61" spans="1:10" x14ac:dyDescent="0.25">
      <c r="A61" s="15"/>
      <c r="B61" s="48" t="s">
        <v>3</v>
      </c>
      <c r="C61" s="48"/>
      <c r="D61" s="48"/>
      <c r="E61" s="48"/>
      <c r="F61" s="48"/>
      <c r="G61" s="18">
        <v>0</v>
      </c>
      <c r="H61" s="18">
        <v>0</v>
      </c>
      <c r="I61" s="94"/>
    </row>
    <row r="62" spans="1:10" x14ac:dyDescent="0.25">
      <c r="A62" s="15"/>
      <c r="B62" s="48" t="s">
        <v>4</v>
      </c>
      <c r="C62" s="48"/>
      <c r="D62" s="48"/>
      <c r="E62" s="48"/>
      <c r="F62" s="48"/>
      <c r="G62" s="18">
        <v>60</v>
      </c>
      <c r="H62" s="18">
        <v>60</v>
      </c>
      <c r="I62" s="95"/>
    </row>
    <row r="63" spans="1:10" ht="27.75" customHeight="1" x14ac:dyDescent="0.25">
      <c r="A63" s="15"/>
      <c r="B63" s="49" t="s">
        <v>17</v>
      </c>
      <c r="C63" s="49"/>
      <c r="D63" s="49"/>
      <c r="E63" s="49"/>
      <c r="F63" s="49"/>
      <c r="G63" s="11" t="s">
        <v>6</v>
      </c>
      <c r="H63" s="11" t="s">
        <v>6</v>
      </c>
      <c r="I63" s="54"/>
    </row>
    <row r="64" spans="1:10" x14ac:dyDescent="0.25">
      <c r="A64" s="15"/>
      <c r="B64" s="56" t="s">
        <v>1</v>
      </c>
      <c r="C64" s="56"/>
      <c r="D64" s="56"/>
      <c r="E64" s="56"/>
      <c r="F64" s="56"/>
      <c r="G64" s="17">
        <f>SUM(G65:G67)</f>
        <v>0</v>
      </c>
      <c r="H64" s="17">
        <f t="shared" ref="H64" si="5">SUM(H65:H67)</f>
        <v>0</v>
      </c>
      <c r="I64" s="54"/>
    </row>
    <row r="65" spans="1:9" x14ac:dyDescent="0.25">
      <c r="A65" s="15"/>
      <c r="B65" s="48" t="s">
        <v>2</v>
      </c>
      <c r="C65" s="48"/>
      <c r="D65" s="48"/>
      <c r="E65" s="48"/>
      <c r="F65" s="48"/>
      <c r="G65" s="18">
        <v>0</v>
      </c>
      <c r="H65" s="18">
        <v>0</v>
      </c>
      <c r="I65" s="54"/>
    </row>
    <row r="66" spans="1:9" x14ac:dyDescent="0.25">
      <c r="A66" s="15"/>
      <c r="B66" s="48" t="s">
        <v>3</v>
      </c>
      <c r="C66" s="48"/>
      <c r="D66" s="48"/>
      <c r="E66" s="48"/>
      <c r="F66" s="48"/>
      <c r="G66" s="18">
        <v>0</v>
      </c>
      <c r="H66" s="18">
        <v>0</v>
      </c>
      <c r="I66" s="54"/>
    </row>
    <row r="67" spans="1:9" x14ac:dyDescent="0.25">
      <c r="A67" s="15"/>
      <c r="B67" s="48" t="s">
        <v>4</v>
      </c>
      <c r="C67" s="48"/>
      <c r="D67" s="48"/>
      <c r="E67" s="48"/>
      <c r="F67" s="48"/>
      <c r="G67" s="18">
        <v>0</v>
      </c>
      <c r="H67" s="18">
        <v>0</v>
      </c>
      <c r="I67" s="54"/>
    </row>
    <row r="68" spans="1:9" ht="45" customHeight="1" x14ac:dyDescent="0.25">
      <c r="A68" s="15"/>
      <c r="B68" s="49" t="s">
        <v>18</v>
      </c>
      <c r="C68" s="49"/>
      <c r="D68" s="49"/>
      <c r="E68" s="49"/>
      <c r="F68" s="49"/>
      <c r="G68" s="11" t="s">
        <v>6</v>
      </c>
      <c r="H68" s="11" t="s">
        <v>6</v>
      </c>
      <c r="I68" s="90" t="s">
        <v>90</v>
      </c>
    </row>
    <row r="69" spans="1:9" x14ac:dyDescent="0.25">
      <c r="A69" s="15"/>
      <c r="B69" s="56" t="s">
        <v>1</v>
      </c>
      <c r="C69" s="56"/>
      <c r="D69" s="56"/>
      <c r="E69" s="56"/>
      <c r="F69" s="56"/>
      <c r="G69" s="17">
        <f>SUM(G70:G72)</f>
        <v>45</v>
      </c>
      <c r="H69" s="17">
        <f t="shared" ref="H69" si="6">SUM(H70:H72)</f>
        <v>45</v>
      </c>
      <c r="I69" s="91"/>
    </row>
    <row r="70" spans="1:9" x14ac:dyDescent="0.25">
      <c r="A70" s="15"/>
      <c r="B70" s="48" t="s">
        <v>2</v>
      </c>
      <c r="C70" s="48"/>
      <c r="D70" s="48"/>
      <c r="E70" s="48"/>
      <c r="F70" s="48"/>
      <c r="G70" s="18">
        <v>0</v>
      </c>
      <c r="H70" s="18">
        <v>0</v>
      </c>
      <c r="I70" s="91"/>
    </row>
    <row r="71" spans="1:9" x14ac:dyDescent="0.25">
      <c r="A71" s="15"/>
      <c r="B71" s="48" t="s">
        <v>3</v>
      </c>
      <c r="C71" s="48"/>
      <c r="D71" s="48"/>
      <c r="E71" s="48"/>
      <c r="F71" s="48"/>
      <c r="G71" s="18">
        <v>0</v>
      </c>
      <c r="H71" s="18">
        <v>0</v>
      </c>
      <c r="I71" s="91"/>
    </row>
    <row r="72" spans="1:9" x14ac:dyDescent="0.25">
      <c r="A72" s="15"/>
      <c r="B72" s="48" t="s">
        <v>4</v>
      </c>
      <c r="C72" s="48"/>
      <c r="D72" s="48"/>
      <c r="E72" s="48"/>
      <c r="F72" s="48"/>
      <c r="G72" s="18">
        <v>45</v>
      </c>
      <c r="H72" s="18">
        <v>45</v>
      </c>
      <c r="I72" s="92"/>
    </row>
    <row r="73" spans="1:9" ht="42" customHeight="1" x14ac:dyDescent="0.25">
      <c r="A73" s="15"/>
      <c r="B73" s="49" t="s">
        <v>19</v>
      </c>
      <c r="C73" s="49"/>
      <c r="D73" s="49"/>
      <c r="E73" s="49"/>
      <c r="F73" s="49"/>
      <c r="G73" s="11" t="s">
        <v>6</v>
      </c>
      <c r="H73" s="11" t="s">
        <v>6</v>
      </c>
      <c r="I73" s="57" t="s">
        <v>91</v>
      </c>
    </row>
    <row r="74" spans="1:9" x14ac:dyDescent="0.25">
      <c r="A74" s="15"/>
      <c r="B74" s="56" t="s">
        <v>1</v>
      </c>
      <c r="C74" s="56"/>
      <c r="D74" s="56"/>
      <c r="E74" s="56"/>
      <c r="F74" s="56"/>
      <c r="G74" s="17">
        <f>SUM(G75:G77)</f>
        <v>38.9</v>
      </c>
      <c r="H74" s="17">
        <f t="shared" ref="H74" si="7">SUM(H75:H77)</f>
        <v>38.9</v>
      </c>
      <c r="I74" s="58"/>
    </row>
    <row r="75" spans="1:9" x14ac:dyDescent="0.25">
      <c r="A75" s="15"/>
      <c r="B75" s="48" t="s">
        <v>2</v>
      </c>
      <c r="C75" s="48"/>
      <c r="D75" s="48"/>
      <c r="E75" s="48"/>
      <c r="F75" s="48"/>
      <c r="G75" s="18">
        <v>0</v>
      </c>
      <c r="H75" s="18">
        <v>0</v>
      </c>
      <c r="I75" s="58"/>
    </row>
    <row r="76" spans="1:9" x14ac:dyDescent="0.25">
      <c r="A76" s="15"/>
      <c r="B76" s="48" t="s">
        <v>3</v>
      </c>
      <c r="C76" s="48"/>
      <c r="D76" s="48"/>
      <c r="E76" s="48"/>
      <c r="F76" s="48"/>
      <c r="G76" s="18">
        <v>33.6</v>
      </c>
      <c r="H76" s="18">
        <v>33.6</v>
      </c>
      <c r="I76" s="58"/>
    </row>
    <row r="77" spans="1:9" x14ac:dyDescent="0.25">
      <c r="A77" s="15"/>
      <c r="B77" s="48" t="s">
        <v>4</v>
      </c>
      <c r="C77" s="48"/>
      <c r="D77" s="48"/>
      <c r="E77" s="48"/>
      <c r="F77" s="48"/>
      <c r="G77" s="18">
        <v>5.3</v>
      </c>
      <c r="H77" s="18">
        <v>5.3</v>
      </c>
      <c r="I77" s="59"/>
    </row>
    <row r="78" spans="1:9" ht="29.25" customHeight="1" x14ac:dyDescent="0.25">
      <c r="A78" s="15"/>
      <c r="B78" s="49" t="s">
        <v>20</v>
      </c>
      <c r="C78" s="49"/>
      <c r="D78" s="49"/>
      <c r="E78" s="49"/>
      <c r="F78" s="49"/>
      <c r="G78" s="12" t="s">
        <v>6</v>
      </c>
      <c r="H78" s="12" t="s">
        <v>6</v>
      </c>
      <c r="I78" s="57" t="s">
        <v>103</v>
      </c>
    </row>
    <row r="79" spans="1:9" x14ac:dyDescent="0.25">
      <c r="A79" s="46"/>
      <c r="B79" s="56" t="s">
        <v>1</v>
      </c>
      <c r="C79" s="56"/>
      <c r="D79" s="56"/>
      <c r="E79" s="56"/>
      <c r="F79" s="56"/>
      <c r="G79" s="17">
        <f>SUM(G80:G82)</f>
        <v>13.6</v>
      </c>
      <c r="H79" s="17">
        <f t="shared" ref="H79" si="8">SUM(H80:H82)</f>
        <v>13.6</v>
      </c>
      <c r="I79" s="58"/>
    </row>
    <row r="80" spans="1:9" x14ac:dyDescent="0.25">
      <c r="A80" s="46"/>
      <c r="B80" s="48" t="s">
        <v>2</v>
      </c>
      <c r="C80" s="48"/>
      <c r="D80" s="48"/>
      <c r="E80" s="48"/>
      <c r="F80" s="48"/>
      <c r="G80" s="18">
        <v>0</v>
      </c>
      <c r="H80" s="18">
        <v>0</v>
      </c>
      <c r="I80" s="58"/>
    </row>
    <row r="81" spans="1:9" x14ac:dyDescent="0.25">
      <c r="A81" s="46"/>
      <c r="B81" s="48" t="s">
        <v>3</v>
      </c>
      <c r="C81" s="48"/>
      <c r="D81" s="48"/>
      <c r="E81" s="48"/>
      <c r="F81" s="48"/>
      <c r="G81" s="18">
        <v>3.9</v>
      </c>
      <c r="H81" s="18">
        <v>3.9</v>
      </c>
      <c r="I81" s="58"/>
    </row>
    <row r="82" spans="1:9" x14ac:dyDescent="0.25">
      <c r="A82" s="46"/>
      <c r="B82" s="48" t="s">
        <v>4</v>
      </c>
      <c r="C82" s="48"/>
      <c r="D82" s="48"/>
      <c r="E82" s="48"/>
      <c r="F82" s="48"/>
      <c r="G82" s="18">
        <v>9.6999999999999993</v>
      </c>
      <c r="H82" s="18">
        <v>9.6999999999999993</v>
      </c>
      <c r="I82" s="59"/>
    </row>
    <row r="83" spans="1:9" ht="40.5" customHeight="1" x14ac:dyDescent="0.25">
      <c r="A83" s="46"/>
      <c r="B83" s="49" t="s">
        <v>21</v>
      </c>
      <c r="C83" s="49"/>
      <c r="D83" s="49"/>
      <c r="E83" s="49"/>
      <c r="F83" s="49"/>
      <c r="G83" s="11" t="s">
        <v>6</v>
      </c>
      <c r="H83" s="11" t="s">
        <v>6</v>
      </c>
      <c r="I83" s="68" t="s">
        <v>104</v>
      </c>
    </row>
    <row r="84" spans="1:9" x14ac:dyDescent="0.25">
      <c r="A84" s="46"/>
      <c r="B84" s="56" t="s">
        <v>1</v>
      </c>
      <c r="C84" s="56"/>
      <c r="D84" s="56"/>
      <c r="E84" s="56"/>
      <c r="F84" s="56"/>
      <c r="G84" s="17">
        <f>SUM(G85:G87)</f>
        <v>5</v>
      </c>
      <c r="H84" s="17">
        <f t="shared" ref="H84" si="9">SUM(H85:H87)</f>
        <v>5</v>
      </c>
      <c r="I84" s="86"/>
    </row>
    <row r="85" spans="1:9" x14ac:dyDescent="0.25">
      <c r="A85" s="46"/>
      <c r="B85" s="48" t="s">
        <v>2</v>
      </c>
      <c r="C85" s="48"/>
      <c r="D85" s="48"/>
      <c r="E85" s="48"/>
      <c r="F85" s="48"/>
      <c r="G85" s="18">
        <v>0</v>
      </c>
      <c r="H85" s="18">
        <v>0</v>
      </c>
      <c r="I85" s="86"/>
    </row>
    <row r="86" spans="1:9" x14ac:dyDescent="0.25">
      <c r="A86" s="46"/>
      <c r="B86" s="48" t="s">
        <v>3</v>
      </c>
      <c r="C86" s="48"/>
      <c r="D86" s="48"/>
      <c r="E86" s="48"/>
      <c r="F86" s="48"/>
      <c r="G86" s="18">
        <v>0</v>
      </c>
      <c r="H86" s="18">
        <v>0</v>
      </c>
      <c r="I86" s="86"/>
    </row>
    <row r="87" spans="1:9" x14ac:dyDescent="0.25">
      <c r="A87" s="46"/>
      <c r="B87" s="48" t="s">
        <v>4</v>
      </c>
      <c r="C87" s="48"/>
      <c r="D87" s="48"/>
      <c r="E87" s="48"/>
      <c r="F87" s="48"/>
      <c r="G87" s="18">
        <v>5</v>
      </c>
      <c r="H87" s="18">
        <v>5</v>
      </c>
      <c r="I87" s="86"/>
    </row>
    <row r="88" spans="1:9" ht="28.5" customHeight="1" x14ac:dyDescent="0.25">
      <c r="A88" s="46"/>
      <c r="B88" s="78" t="s">
        <v>22</v>
      </c>
      <c r="C88" s="79"/>
      <c r="D88" s="79"/>
      <c r="E88" s="79"/>
      <c r="F88" s="80"/>
      <c r="G88" s="18"/>
      <c r="H88" s="18"/>
      <c r="I88" s="87"/>
    </row>
    <row r="89" spans="1:9" x14ac:dyDescent="0.25">
      <c r="A89" s="46"/>
      <c r="B89" s="56" t="s">
        <v>1</v>
      </c>
      <c r="C89" s="56"/>
      <c r="D89" s="56"/>
      <c r="E89" s="56"/>
      <c r="F89" s="56"/>
      <c r="G89" s="18">
        <f>G90+G91+G92</f>
        <v>0</v>
      </c>
      <c r="H89" s="18">
        <f>H90+H91+H92</f>
        <v>0</v>
      </c>
      <c r="I89" s="88"/>
    </row>
    <row r="90" spans="1:9" x14ac:dyDescent="0.25">
      <c r="A90" s="15"/>
      <c r="B90" s="48" t="s">
        <v>2</v>
      </c>
      <c r="C90" s="48"/>
      <c r="D90" s="48"/>
      <c r="E90" s="48"/>
      <c r="F90" s="48"/>
      <c r="G90" s="18">
        <v>0</v>
      </c>
      <c r="H90" s="18">
        <v>0</v>
      </c>
      <c r="I90" s="88"/>
    </row>
    <row r="91" spans="1:9" x14ac:dyDescent="0.25">
      <c r="A91" s="15"/>
      <c r="B91" s="48" t="s">
        <v>3</v>
      </c>
      <c r="C91" s="48"/>
      <c r="D91" s="48"/>
      <c r="E91" s="48"/>
      <c r="F91" s="48"/>
      <c r="G91" s="18">
        <v>0</v>
      </c>
      <c r="H91" s="18">
        <v>0</v>
      </c>
      <c r="I91" s="88"/>
    </row>
    <row r="92" spans="1:9" x14ac:dyDescent="0.25">
      <c r="A92" s="15"/>
      <c r="B92" s="48" t="s">
        <v>4</v>
      </c>
      <c r="C92" s="48"/>
      <c r="D92" s="48"/>
      <c r="E92" s="48"/>
      <c r="F92" s="48"/>
      <c r="G92" s="18">
        <v>0</v>
      </c>
      <c r="H92" s="18">
        <v>0</v>
      </c>
      <c r="I92" s="89"/>
    </row>
    <row r="93" spans="1:9" ht="24.75" customHeight="1" x14ac:dyDescent="0.25">
      <c r="A93" s="14" t="s">
        <v>15</v>
      </c>
      <c r="B93" s="60" t="s">
        <v>69</v>
      </c>
      <c r="C93" s="60"/>
      <c r="D93" s="60"/>
      <c r="E93" s="60"/>
      <c r="F93" s="60"/>
      <c r="G93" s="60"/>
      <c r="H93" s="60"/>
      <c r="I93" s="54"/>
    </row>
    <row r="94" spans="1:9" x14ac:dyDescent="0.25">
      <c r="A94" s="5"/>
      <c r="B94" s="61" t="s">
        <v>1</v>
      </c>
      <c r="C94" s="61"/>
      <c r="D94" s="61"/>
      <c r="E94" s="61"/>
      <c r="F94" s="61"/>
      <c r="G94" s="16">
        <f>G95+G96+G97</f>
        <v>46047.989000000001</v>
      </c>
      <c r="H94" s="16">
        <f>H95+H96+H97</f>
        <v>46045.26298</v>
      </c>
      <c r="I94" s="54"/>
    </row>
    <row r="95" spans="1:9" x14ac:dyDescent="0.25">
      <c r="A95" s="5"/>
      <c r="B95" s="67" t="s">
        <v>2</v>
      </c>
      <c r="C95" s="67"/>
      <c r="D95" s="67"/>
      <c r="E95" s="67"/>
      <c r="F95" s="67"/>
      <c r="G95" s="16">
        <f>G100+G105+G110+G115</f>
        <v>164</v>
      </c>
      <c r="H95" s="16">
        <f t="shared" ref="H95:H97" si="10">H100+H105+H110+H115</f>
        <v>164</v>
      </c>
      <c r="I95" s="54"/>
    </row>
    <row r="96" spans="1:9" x14ac:dyDescent="0.25">
      <c r="A96" s="5"/>
      <c r="B96" s="67" t="s">
        <v>3</v>
      </c>
      <c r="C96" s="67"/>
      <c r="D96" s="67"/>
      <c r="E96" s="67"/>
      <c r="F96" s="67"/>
      <c r="G96" s="20">
        <f>G101+G106+G111+G116</f>
        <v>18545.619000000002</v>
      </c>
      <c r="H96" s="20">
        <f t="shared" si="10"/>
        <v>18542.911</v>
      </c>
      <c r="I96" s="54"/>
    </row>
    <row r="97" spans="1:10" x14ac:dyDescent="0.25">
      <c r="A97" s="5"/>
      <c r="B97" s="67" t="s">
        <v>4</v>
      </c>
      <c r="C97" s="67"/>
      <c r="D97" s="67"/>
      <c r="E97" s="67"/>
      <c r="F97" s="67"/>
      <c r="G97" s="20">
        <f>G102+G107+G112+G117</f>
        <v>27338.370000000003</v>
      </c>
      <c r="H97" s="20">
        <f t="shared" si="10"/>
        <v>27338.351979999999</v>
      </c>
      <c r="I97" s="54"/>
      <c r="J97" s="38"/>
    </row>
    <row r="98" spans="1:10" ht="60" customHeight="1" x14ac:dyDescent="0.25">
      <c r="A98" s="5"/>
      <c r="B98" s="49" t="s">
        <v>24</v>
      </c>
      <c r="C98" s="49"/>
      <c r="D98" s="49"/>
      <c r="E98" s="49"/>
      <c r="F98" s="49"/>
      <c r="G98" s="11" t="s">
        <v>6</v>
      </c>
      <c r="H98" s="11" t="s">
        <v>6</v>
      </c>
      <c r="I98" s="57" t="s">
        <v>84</v>
      </c>
    </row>
    <row r="99" spans="1:10" x14ac:dyDescent="0.25">
      <c r="A99" s="5"/>
      <c r="B99" s="56" t="s">
        <v>1</v>
      </c>
      <c r="C99" s="56"/>
      <c r="D99" s="56"/>
      <c r="E99" s="56"/>
      <c r="F99" s="56"/>
      <c r="G99" s="21">
        <f>SUM(G100:G102)</f>
        <v>14360.178640000002</v>
      </c>
      <c r="H99" s="21">
        <f t="shared" ref="H99" si="11">SUM(H100:H102)</f>
        <v>14357.47064</v>
      </c>
      <c r="I99" s="58"/>
      <c r="J99" s="38"/>
    </row>
    <row r="100" spans="1:10" x14ac:dyDescent="0.25">
      <c r="A100" s="5"/>
      <c r="B100" s="48" t="s">
        <v>2</v>
      </c>
      <c r="C100" s="48"/>
      <c r="D100" s="48"/>
      <c r="E100" s="48"/>
      <c r="F100" s="48"/>
      <c r="G100" s="22">
        <v>164</v>
      </c>
      <c r="H100" s="22">
        <v>164</v>
      </c>
      <c r="I100" s="58"/>
      <c r="J100" s="38"/>
    </row>
    <row r="101" spans="1:10" x14ac:dyDescent="0.25">
      <c r="A101" s="5"/>
      <c r="B101" s="48" t="s">
        <v>3</v>
      </c>
      <c r="C101" s="48"/>
      <c r="D101" s="48"/>
      <c r="E101" s="48"/>
      <c r="F101" s="48"/>
      <c r="G101" s="22">
        <v>5934.2910000000002</v>
      </c>
      <c r="H101" s="22">
        <v>5931.5829999999996</v>
      </c>
      <c r="I101" s="58"/>
      <c r="J101" s="38"/>
    </row>
    <row r="102" spans="1:10" x14ac:dyDescent="0.25">
      <c r="A102" s="5"/>
      <c r="B102" s="48" t="s">
        <v>4</v>
      </c>
      <c r="C102" s="48"/>
      <c r="D102" s="48"/>
      <c r="E102" s="48"/>
      <c r="F102" s="48"/>
      <c r="G102" s="22">
        <v>8261.8876400000008</v>
      </c>
      <c r="H102" s="22">
        <v>8261.8876400000008</v>
      </c>
      <c r="I102" s="59"/>
      <c r="J102" s="38"/>
    </row>
    <row r="103" spans="1:10" ht="58.5" customHeight="1" x14ac:dyDescent="0.25">
      <c r="A103" s="5"/>
      <c r="B103" s="78" t="s">
        <v>25</v>
      </c>
      <c r="C103" s="79"/>
      <c r="D103" s="79"/>
      <c r="E103" s="79"/>
      <c r="F103" s="80"/>
      <c r="G103" s="11" t="s">
        <v>6</v>
      </c>
      <c r="H103" s="11" t="s">
        <v>6</v>
      </c>
      <c r="I103" s="57" t="s">
        <v>85</v>
      </c>
    </row>
    <row r="104" spans="1:10" x14ac:dyDescent="0.25">
      <c r="A104" s="5"/>
      <c r="B104" s="56" t="s">
        <v>1</v>
      </c>
      <c r="C104" s="56"/>
      <c r="D104" s="56"/>
      <c r="E104" s="56"/>
      <c r="F104" s="56"/>
      <c r="G104" s="21">
        <f>SUM(G105:G107)</f>
        <v>16673.683580000001</v>
      </c>
      <c r="H104" s="21">
        <f>SUM(H105:H107)</f>
        <v>16673.665560000001</v>
      </c>
      <c r="I104" s="84"/>
      <c r="J104" s="38"/>
    </row>
    <row r="105" spans="1:10" x14ac:dyDescent="0.25">
      <c r="A105" s="5"/>
      <c r="B105" s="48" t="s">
        <v>2</v>
      </c>
      <c r="C105" s="48"/>
      <c r="D105" s="48"/>
      <c r="E105" s="48"/>
      <c r="F105" s="48"/>
      <c r="G105" s="22">
        <v>0</v>
      </c>
      <c r="H105" s="22">
        <v>0</v>
      </c>
      <c r="I105" s="84"/>
      <c r="J105" s="38"/>
    </row>
    <row r="106" spans="1:10" x14ac:dyDescent="0.25">
      <c r="A106" s="5"/>
      <c r="B106" s="48" t="s">
        <v>3</v>
      </c>
      <c r="C106" s="48"/>
      <c r="D106" s="48"/>
      <c r="E106" s="48"/>
      <c r="F106" s="48"/>
      <c r="G106" s="22">
        <v>8413.1280000000006</v>
      </c>
      <c r="H106" s="22">
        <v>8413.1280000000006</v>
      </c>
      <c r="I106" s="84"/>
      <c r="J106" s="38"/>
    </row>
    <row r="107" spans="1:10" x14ac:dyDescent="0.25">
      <c r="A107" s="5"/>
      <c r="B107" s="48" t="s">
        <v>4</v>
      </c>
      <c r="C107" s="48"/>
      <c r="D107" s="48"/>
      <c r="E107" s="48"/>
      <c r="F107" s="48"/>
      <c r="G107" s="22">
        <v>8260.5555800000002</v>
      </c>
      <c r="H107" s="22">
        <v>8260.5375600000007</v>
      </c>
      <c r="I107" s="85"/>
      <c r="J107" s="38"/>
    </row>
    <row r="108" spans="1:10" ht="30.75" customHeight="1" x14ac:dyDescent="0.25">
      <c r="A108" s="5"/>
      <c r="B108" s="78" t="s">
        <v>26</v>
      </c>
      <c r="C108" s="79"/>
      <c r="D108" s="79"/>
      <c r="E108" s="79"/>
      <c r="F108" s="80"/>
      <c r="G108" s="11" t="s">
        <v>6</v>
      </c>
      <c r="H108" s="11" t="s">
        <v>6</v>
      </c>
      <c r="I108" s="57" t="s">
        <v>86</v>
      </c>
    </row>
    <row r="109" spans="1:10" x14ac:dyDescent="0.25">
      <c r="A109" s="5"/>
      <c r="B109" s="56" t="s">
        <v>1</v>
      </c>
      <c r="C109" s="56"/>
      <c r="D109" s="56"/>
      <c r="E109" s="56"/>
      <c r="F109" s="56"/>
      <c r="G109" s="21">
        <f>SUM(G110:G112)</f>
        <v>3795.2222999999999</v>
      </c>
      <c r="H109" s="21">
        <f t="shared" ref="H109" si="12">SUM(H110:H112)</f>
        <v>3795.2222999999999</v>
      </c>
      <c r="I109" s="84"/>
    </row>
    <row r="110" spans="1:10" x14ac:dyDescent="0.25">
      <c r="A110" s="5"/>
      <c r="B110" s="48" t="s">
        <v>2</v>
      </c>
      <c r="C110" s="48"/>
      <c r="D110" s="48"/>
      <c r="E110" s="48"/>
      <c r="F110" s="48"/>
      <c r="G110" s="22">
        <v>0</v>
      </c>
      <c r="H110" s="22">
        <v>0</v>
      </c>
      <c r="I110" s="84"/>
    </row>
    <row r="111" spans="1:10" x14ac:dyDescent="0.25">
      <c r="A111" s="5"/>
      <c r="B111" s="48" t="s">
        <v>3</v>
      </c>
      <c r="C111" s="48"/>
      <c r="D111" s="48"/>
      <c r="E111" s="48"/>
      <c r="F111" s="48"/>
      <c r="G111" s="22">
        <v>968.4</v>
      </c>
      <c r="H111" s="22">
        <v>968.4</v>
      </c>
      <c r="I111" s="84"/>
    </row>
    <row r="112" spans="1:10" x14ac:dyDescent="0.25">
      <c r="A112" s="5"/>
      <c r="B112" s="48" t="s">
        <v>4</v>
      </c>
      <c r="C112" s="48"/>
      <c r="D112" s="48"/>
      <c r="E112" s="48"/>
      <c r="F112" s="48"/>
      <c r="G112" s="22">
        <v>2826.8222999999998</v>
      </c>
      <c r="H112" s="23">
        <v>2826.8222999999998</v>
      </c>
      <c r="I112" s="85"/>
    </row>
    <row r="113" spans="1:10" ht="43.5" customHeight="1" x14ac:dyDescent="0.25">
      <c r="A113" s="5"/>
      <c r="B113" s="78" t="s">
        <v>27</v>
      </c>
      <c r="C113" s="79"/>
      <c r="D113" s="79"/>
      <c r="E113" s="79"/>
      <c r="F113" s="80"/>
      <c r="G113" s="11" t="s">
        <v>6</v>
      </c>
      <c r="H113" s="11" t="s">
        <v>6</v>
      </c>
      <c r="I113" s="57" t="s">
        <v>88</v>
      </c>
    </row>
    <row r="114" spans="1:10" x14ac:dyDescent="0.25">
      <c r="A114" s="5"/>
      <c r="B114" s="56" t="s">
        <v>1</v>
      </c>
      <c r="C114" s="56"/>
      <c r="D114" s="56"/>
      <c r="E114" s="56"/>
      <c r="F114" s="56"/>
      <c r="G114" s="21">
        <f>SUM(G115:G117)</f>
        <v>11218.904480000001</v>
      </c>
      <c r="H114" s="21">
        <f t="shared" ref="H114" si="13">SUM(H115:H117)</f>
        <v>11218.904480000001</v>
      </c>
      <c r="I114" s="84"/>
    </row>
    <row r="115" spans="1:10" x14ac:dyDescent="0.25">
      <c r="A115" s="5"/>
      <c r="B115" s="48" t="s">
        <v>2</v>
      </c>
      <c r="C115" s="48"/>
      <c r="D115" s="48"/>
      <c r="E115" s="48"/>
      <c r="F115" s="48"/>
      <c r="G115" s="22">
        <v>0</v>
      </c>
      <c r="H115" s="22">
        <v>0</v>
      </c>
      <c r="I115" s="84"/>
    </row>
    <row r="116" spans="1:10" x14ac:dyDescent="0.25">
      <c r="A116" s="5"/>
      <c r="B116" s="48" t="s">
        <v>3</v>
      </c>
      <c r="C116" s="48"/>
      <c r="D116" s="48"/>
      <c r="E116" s="48"/>
      <c r="F116" s="48"/>
      <c r="G116" s="22">
        <v>3229.8</v>
      </c>
      <c r="H116" s="22">
        <v>3229.8</v>
      </c>
      <c r="I116" s="84"/>
    </row>
    <row r="117" spans="1:10" x14ac:dyDescent="0.25">
      <c r="A117" s="13"/>
      <c r="B117" s="48" t="s">
        <v>4</v>
      </c>
      <c r="C117" s="48"/>
      <c r="D117" s="48"/>
      <c r="E117" s="48"/>
      <c r="F117" s="48"/>
      <c r="G117" s="22">
        <v>7989.10448</v>
      </c>
      <c r="H117" s="22">
        <v>7989.10448</v>
      </c>
      <c r="I117" s="85"/>
    </row>
    <row r="118" spans="1:10" ht="45" customHeight="1" x14ac:dyDescent="0.25">
      <c r="A118" s="14" t="s">
        <v>49</v>
      </c>
      <c r="B118" s="81" t="s">
        <v>68</v>
      </c>
      <c r="C118" s="82"/>
      <c r="D118" s="82"/>
      <c r="E118" s="82"/>
      <c r="F118" s="82"/>
      <c r="G118" s="82"/>
      <c r="H118" s="83"/>
      <c r="I118" s="65"/>
    </row>
    <row r="119" spans="1:10" x14ac:dyDescent="0.25">
      <c r="A119" s="15"/>
      <c r="B119" s="61" t="s">
        <v>1</v>
      </c>
      <c r="C119" s="61"/>
      <c r="D119" s="61"/>
      <c r="E119" s="61"/>
      <c r="F119" s="61"/>
      <c r="G119" s="16">
        <f>G120+G121+G122</f>
        <v>63798.107820000005</v>
      </c>
      <c r="H119" s="16">
        <f>H120+H121+H122</f>
        <v>61528.720429999994</v>
      </c>
      <c r="I119" s="65"/>
      <c r="J119" s="38"/>
    </row>
    <row r="120" spans="1:10" x14ac:dyDescent="0.25">
      <c r="A120" s="15"/>
      <c r="B120" s="61" t="s">
        <v>2</v>
      </c>
      <c r="C120" s="61"/>
      <c r="D120" s="61"/>
      <c r="E120" s="61"/>
      <c r="F120" s="61"/>
      <c r="G120" s="16">
        <f t="shared" ref="G120:H122" si="14">G125+G130+G135+G140+G145+G150+G155+G160</f>
        <v>0</v>
      </c>
      <c r="H120" s="16">
        <f t="shared" si="14"/>
        <v>0</v>
      </c>
      <c r="I120" s="65"/>
    </row>
    <row r="121" spans="1:10" x14ac:dyDescent="0.25">
      <c r="A121" s="15"/>
      <c r="B121" s="61" t="s">
        <v>3</v>
      </c>
      <c r="C121" s="61"/>
      <c r="D121" s="61"/>
      <c r="E121" s="61"/>
      <c r="F121" s="61"/>
      <c r="G121" s="16">
        <f>G126+G131+G136+G141+G146+G151+G156+G161</f>
        <v>54435.47</v>
      </c>
      <c r="H121" s="16">
        <f t="shared" si="14"/>
        <v>52810.433469999996</v>
      </c>
      <c r="I121" s="65"/>
      <c r="J121" s="38"/>
    </row>
    <row r="122" spans="1:10" x14ac:dyDescent="0.25">
      <c r="A122" s="15"/>
      <c r="B122" s="61" t="s">
        <v>4</v>
      </c>
      <c r="C122" s="61"/>
      <c r="D122" s="61"/>
      <c r="E122" s="61"/>
      <c r="F122" s="61"/>
      <c r="G122" s="16">
        <f t="shared" si="14"/>
        <v>9362.6378199999999</v>
      </c>
      <c r="H122" s="16">
        <f t="shared" si="14"/>
        <v>8718.2869599999995</v>
      </c>
      <c r="I122" s="65"/>
      <c r="J122" s="38"/>
    </row>
    <row r="123" spans="1:10" ht="42.75" customHeight="1" x14ac:dyDescent="0.25">
      <c r="A123" s="15"/>
      <c r="B123" s="49" t="s">
        <v>29</v>
      </c>
      <c r="C123" s="49"/>
      <c r="D123" s="49"/>
      <c r="E123" s="49"/>
      <c r="F123" s="49"/>
      <c r="G123" s="24" t="s">
        <v>6</v>
      </c>
      <c r="H123" s="24" t="s">
        <v>6</v>
      </c>
      <c r="I123" s="74" t="s">
        <v>111</v>
      </c>
    </row>
    <row r="124" spans="1:10" x14ac:dyDescent="0.25">
      <c r="A124" s="15"/>
      <c r="B124" s="56" t="s">
        <v>1</v>
      </c>
      <c r="C124" s="56"/>
      <c r="D124" s="56"/>
      <c r="E124" s="56"/>
      <c r="F124" s="56"/>
      <c r="G124" s="17">
        <f>SUM(G125:G127)</f>
        <v>3427.5120000000002</v>
      </c>
      <c r="H124" s="17">
        <f t="shared" ref="H124" si="15">SUM(H125:H127)</f>
        <v>2408.57854</v>
      </c>
      <c r="I124" s="75"/>
    </row>
    <row r="125" spans="1:10" x14ac:dyDescent="0.25">
      <c r="A125" s="15"/>
      <c r="B125" s="48" t="s">
        <v>2</v>
      </c>
      <c r="C125" s="48"/>
      <c r="D125" s="48"/>
      <c r="E125" s="48"/>
      <c r="F125" s="48"/>
      <c r="G125" s="18">
        <v>0</v>
      </c>
      <c r="H125" s="18">
        <v>0</v>
      </c>
      <c r="I125" s="75"/>
    </row>
    <row r="126" spans="1:10" x14ac:dyDescent="0.25">
      <c r="A126" s="15"/>
      <c r="B126" s="48" t="s">
        <v>3</v>
      </c>
      <c r="C126" s="48"/>
      <c r="D126" s="48"/>
      <c r="E126" s="48"/>
      <c r="F126" s="48"/>
      <c r="G126" s="18">
        <v>3207.57</v>
      </c>
      <c r="H126" s="18">
        <v>2253.3854700000002</v>
      </c>
      <c r="I126" s="75"/>
    </row>
    <row r="127" spans="1:10" x14ac:dyDescent="0.25">
      <c r="A127" s="15"/>
      <c r="B127" s="48" t="s">
        <v>4</v>
      </c>
      <c r="C127" s="48"/>
      <c r="D127" s="48"/>
      <c r="E127" s="48"/>
      <c r="F127" s="48"/>
      <c r="G127" s="18">
        <v>219.94200000000001</v>
      </c>
      <c r="H127" s="18">
        <v>155.19307000000001</v>
      </c>
      <c r="I127" s="76"/>
    </row>
    <row r="128" spans="1:10" ht="31.5" customHeight="1" x14ac:dyDescent="0.25">
      <c r="A128" s="15"/>
      <c r="B128" s="78" t="s">
        <v>30</v>
      </c>
      <c r="C128" s="79"/>
      <c r="D128" s="79"/>
      <c r="E128" s="79"/>
      <c r="F128" s="80"/>
      <c r="G128" s="25" t="s">
        <v>6</v>
      </c>
      <c r="H128" s="25" t="s">
        <v>6</v>
      </c>
      <c r="I128" s="74" t="s">
        <v>105</v>
      </c>
    </row>
    <row r="129" spans="1:9" x14ac:dyDescent="0.25">
      <c r="A129" s="15"/>
      <c r="B129" s="56" t="s">
        <v>1</v>
      </c>
      <c r="C129" s="56"/>
      <c r="D129" s="56"/>
      <c r="E129" s="56"/>
      <c r="F129" s="56"/>
      <c r="G129" s="17">
        <f>SUM(G130:G132)</f>
        <v>57938.430820000001</v>
      </c>
      <c r="H129" s="17">
        <f t="shared" ref="H129" si="16">SUM(H130:H132)</f>
        <v>57407.974069999997</v>
      </c>
      <c r="I129" s="75"/>
    </row>
    <row r="130" spans="1:9" x14ac:dyDescent="0.25">
      <c r="A130" s="15"/>
      <c r="B130" s="48" t="s">
        <v>2</v>
      </c>
      <c r="C130" s="48"/>
      <c r="D130" s="48"/>
      <c r="E130" s="48"/>
      <c r="F130" s="48"/>
      <c r="G130" s="11">
        <v>0</v>
      </c>
      <c r="H130" s="18">
        <v>0</v>
      </c>
      <c r="I130" s="75"/>
    </row>
    <row r="131" spans="1:9" x14ac:dyDescent="0.25">
      <c r="A131" s="15"/>
      <c r="B131" s="48" t="s">
        <v>3</v>
      </c>
      <c r="C131" s="48"/>
      <c r="D131" s="48"/>
      <c r="E131" s="48"/>
      <c r="F131" s="48"/>
      <c r="G131" s="18">
        <v>50779</v>
      </c>
      <c r="H131" s="18">
        <v>50548.127999999997</v>
      </c>
      <c r="I131" s="75"/>
    </row>
    <row r="132" spans="1:9" x14ac:dyDescent="0.25">
      <c r="A132" s="15"/>
      <c r="B132" s="48" t="s">
        <v>4</v>
      </c>
      <c r="C132" s="48"/>
      <c r="D132" s="48"/>
      <c r="E132" s="48"/>
      <c r="F132" s="48"/>
      <c r="G132" s="26">
        <v>7159.4308199999996</v>
      </c>
      <c r="H132" s="18">
        <v>6859.8460699999996</v>
      </c>
      <c r="I132" s="76"/>
    </row>
    <row r="133" spans="1:9" ht="26.25" customHeight="1" x14ac:dyDescent="0.25">
      <c r="A133" s="15"/>
      <c r="B133" s="49" t="s">
        <v>31</v>
      </c>
      <c r="C133" s="49"/>
      <c r="D133" s="49"/>
      <c r="E133" s="49"/>
      <c r="F133" s="49"/>
      <c r="G133" s="11" t="s">
        <v>6</v>
      </c>
      <c r="H133" s="11" t="s">
        <v>6</v>
      </c>
      <c r="I133" s="77"/>
    </row>
    <row r="134" spans="1:9" x14ac:dyDescent="0.25">
      <c r="A134" s="15"/>
      <c r="B134" s="56" t="s">
        <v>1</v>
      </c>
      <c r="C134" s="56"/>
      <c r="D134" s="56"/>
      <c r="E134" s="56"/>
      <c r="F134" s="56"/>
      <c r="G134" s="17">
        <f>SUM(G135:G137)</f>
        <v>0</v>
      </c>
      <c r="H134" s="17">
        <f t="shared" ref="H134" si="17">SUM(H135:H137)</f>
        <v>0</v>
      </c>
      <c r="I134" s="77"/>
    </row>
    <row r="135" spans="1:9" x14ac:dyDescent="0.25">
      <c r="A135" s="15"/>
      <c r="B135" s="48" t="s">
        <v>2</v>
      </c>
      <c r="C135" s="48"/>
      <c r="D135" s="48"/>
      <c r="E135" s="48"/>
      <c r="F135" s="48"/>
      <c r="G135" s="18">
        <v>0</v>
      </c>
      <c r="H135" s="18">
        <v>0</v>
      </c>
      <c r="I135" s="77"/>
    </row>
    <row r="136" spans="1:9" x14ac:dyDescent="0.25">
      <c r="A136" s="15"/>
      <c r="B136" s="48" t="s">
        <v>3</v>
      </c>
      <c r="C136" s="48"/>
      <c r="D136" s="48"/>
      <c r="E136" s="48"/>
      <c r="F136" s="48"/>
      <c r="G136" s="18">
        <v>0</v>
      </c>
      <c r="H136" s="18">
        <v>0</v>
      </c>
      <c r="I136" s="77"/>
    </row>
    <row r="137" spans="1:9" x14ac:dyDescent="0.25">
      <c r="A137" s="15"/>
      <c r="B137" s="48" t="s">
        <v>4</v>
      </c>
      <c r="C137" s="48"/>
      <c r="D137" s="48"/>
      <c r="E137" s="48"/>
      <c r="F137" s="48"/>
      <c r="G137" s="18">
        <v>0</v>
      </c>
      <c r="H137" s="18">
        <v>0</v>
      </c>
      <c r="I137" s="77"/>
    </row>
    <row r="138" spans="1:9" ht="28.5" customHeight="1" x14ac:dyDescent="0.25">
      <c r="A138" s="15"/>
      <c r="B138" s="49" t="s">
        <v>32</v>
      </c>
      <c r="C138" s="49"/>
      <c r="D138" s="49"/>
      <c r="E138" s="49"/>
      <c r="F138" s="49"/>
      <c r="G138" s="11" t="s">
        <v>6</v>
      </c>
      <c r="H138" s="11" t="s">
        <v>6</v>
      </c>
      <c r="I138" s="77"/>
    </row>
    <row r="139" spans="1:9" x14ac:dyDescent="0.25">
      <c r="A139" s="15"/>
      <c r="B139" s="56" t="s">
        <v>1</v>
      </c>
      <c r="C139" s="56"/>
      <c r="D139" s="56"/>
      <c r="E139" s="56"/>
      <c r="F139" s="56"/>
      <c r="G139" s="17">
        <f>SUM(G140:G142)</f>
        <v>0</v>
      </c>
      <c r="H139" s="17">
        <f t="shared" ref="H139" si="18">SUM(H140:H142)</f>
        <v>0</v>
      </c>
      <c r="I139" s="77"/>
    </row>
    <row r="140" spans="1:9" x14ac:dyDescent="0.25">
      <c r="A140" s="15"/>
      <c r="B140" s="48" t="s">
        <v>2</v>
      </c>
      <c r="C140" s="48"/>
      <c r="D140" s="48"/>
      <c r="E140" s="48"/>
      <c r="F140" s="48"/>
      <c r="G140" s="18">
        <v>0</v>
      </c>
      <c r="H140" s="18">
        <v>0</v>
      </c>
      <c r="I140" s="77"/>
    </row>
    <row r="141" spans="1:9" x14ac:dyDescent="0.25">
      <c r="A141" s="15"/>
      <c r="B141" s="48" t="s">
        <v>3</v>
      </c>
      <c r="C141" s="48"/>
      <c r="D141" s="48"/>
      <c r="E141" s="48"/>
      <c r="F141" s="48"/>
      <c r="G141" s="18">
        <v>0</v>
      </c>
      <c r="H141" s="18">
        <v>0</v>
      </c>
      <c r="I141" s="77"/>
    </row>
    <row r="142" spans="1:9" x14ac:dyDescent="0.25">
      <c r="A142" s="15"/>
      <c r="B142" s="48" t="s">
        <v>4</v>
      </c>
      <c r="C142" s="48"/>
      <c r="D142" s="48"/>
      <c r="E142" s="48"/>
      <c r="F142" s="48"/>
      <c r="G142" s="18">
        <v>0</v>
      </c>
      <c r="H142" s="18">
        <v>0</v>
      </c>
      <c r="I142" s="77"/>
    </row>
    <row r="143" spans="1:9" ht="28.5" customHeight="1" x14ac:dyDescent="0.25">
      <c r="A143" s="15"/>
      <c r="B143" s="49" t="s">
        <v>33</v>
      </c>
      <c r="C143" s="69"/>
      <c r="D143" s="69"/>
      <c r="E143" s="69"/>
      <c r="F143" s="69"/>
      <c r="G143" s="11" t="s">
        <v>6</v>
      </c>
      <c r="H143" s="11" t="s">
        <v>6</v>
      </c>
      <c r="I143" s="77"/>
    </row>
    <row r="144" spans="1:9" x14ac:dyDescent="0.25">
      <c r="A144" s="15"/>
      <c r="B144" s="56" t="s">
        <v>1</v>
      </c>
      <c r="C144" s="56"/>
      <c r="D144" s="56"/>
      <c r="E144" s="56"/>
      <c r="F144" s="56"/>
      <c r="G144" s="17">
        <f>SUM(G145:G147)</f>
        <v>0</v>
      </c>
      <c r="H144" s="17">
        <f t="shared" ref="H144" si="19">SUM(H145:H147)</f>
        <v>0</v>
      </c>
      <c r="I144" s="77"/>
    </row>
    <row r="145" spans="1:9" x14ac:dyDescent="0.25">
      <c r="A145" s="15"/>
      <c r="B145" s="48" t="s">
        <v>2</v>
      </c>
      <c r="C145" s="48"/>
      <c r="D145" s="48"/>
      <c r="E145" s="48"/>
      <c r="F145" s="48"/>
      <c r="G145" s="18">
        <v>0</v>
      </c>
      <c r="H145" s="18">
        <v>0</v>
      </c>
      <c r="I145" s="77"/>
    </row>
    <row r="146" spans="1:9" x14ac:dyDescent="0.25">
      <c r="A146" s="15"/>
      <c r="B146" s="48" t="s">
        <v>3</v>
      </c>
      <c r="C146" s="48"/>
      <c r="D146" s="48"/>
      <c r="E146" s="48"/>
      <c r="F146" s="48"/>
      <c r="G146" s="18">
        <v>0</v>
      </c>
      <c r="H146" s="18">
        <v>0</v>
      </c>
      <c r="I146" s="77"/>
    </row>
    <row r="147" spans="1:9" x14ac:dyDescent="0.25">
      <c r="A147" s="15"/>
      <c r="B147" s="48" t="s">
        <v>4</v>
      </c>
      <c r="C147" s="48"/>
      <c r="D147" s="48"/>
      <c r="E147" s="48"/>
      <c r="F147" s="48"/>
      <c r="G147" s="18">
        <v>0</v>
      </c>
      <c r="H147" s="18">
        <v>0</v>
      </c>
      <c r="I147" s="77"/>
    </row>
    <row r="148" spans="1:9" ht="80.25" customHeight="1" x14ac:dyDescent="0.25">
      <c r="A148" s="15"/>
      <c r="B148" s="49" t="s">
        <v>34</v>
      </c>
      <c r="C148" s="49"/>
      <c r="D148" s="49"/>
      <c r="E148" s="49"/>
      <c r="F148" s="49"/>
      <c r="G148" s="11" t="s">
        <v>6</v>
      </c>
      <c r="H148" s="11" t="s">
        <v>6</v>
      </c>
      <c r="I148" s="74" t="s">
        <v>89</v>
      </c>
    </row>
    <row r="149" spans="1:9" x14ac:dyDescent="0.25">
      <c r="A149" s="15"/>
      <c r="B149" s="56" t="s">
        <v>1</v>
      </c>
      <c r="C149" s="56"/>
      <c r="D149" s="56"/>
      <c r="E149" s="56"/>
      <c r="F149" s="56"/>
      <c r="G149" s="17">
        <f>SUM(G150:G152)</f>
        <v>514.13</v>
      </c>
      <c r="H149" s="17">
        <f t="shared" ref="H149" si="20">SUM(H150:H152)</f>
        <v>176.22008</v>
      </c>
      <c r="I149" s="75"/>
    </row>
    <row r="150" spans="1:9" x14ac:dyDescent="0.25">
      <c r="A150" s="15"/>
      <c r="B150" s="48" t="s">
        <v>2</v>
      </c>
      <c r="C150" s="48"/>
      <c r="D150" s="48"/>
      <c r="E150" s="48"/>
      <c r="F150" s="48"/>
      <c r="G150" s="18">
        <v>0</v>
      </c>
      <c r="H150" s="18">
        <v>0</v>
      </c>
      <c r="I150" s="75"/>
    </row>
    <row r="151" spans="1:9" x14ac:dyDescent="0.25">
      <c r="A151" s="15"/>
      <c r="B151" s="48" t="s">
        <v>3</v>
      </c>
      <c r="C151" s="48"/>
      <c r="D151" s="48"/>
      <c r="E151" s="48"/>
      <c r="F151" s="48"/>
      <c r="G151" s="18">
        <v>337.9</v>
      </c>
      <c r="H151" s="18">
        <v>0</v>
      </c>
      <c r="I151" s="75"/>
    </row>
    <row r="152" spans="1:9" x14ac:dyDescent="0.25">
      <c r="A152" s="15"/>
      <c r="B152" s="48" t="s">
        <v>4</v>
      </c>
      <c r="C152" s="48"/>
      <c r="D152" s="48"/>
      <c r="E152" s="48"/>
      <c r="F152" s="48"/>
      <c r="G152" s="18">
        <v>176.23</v>
      </c>
      <c r="H152" s="18">
        <v>176.22008</v>
      </c>
      <c r="I152" s="76"/>
    </row>
    <row r="153" spans="1:9" ht="29.25" customHeight="1" x14ac:dyDescent="0.25">
      <c r="A153" s="15"/>
      <c r="B153" s="49" t="s">
        <v>35</v>
      </c>
      <c r="C153" s="49"/>
      <c r="D153" s="49"/>
      <c r="E153" s="49"/>
      <c r="F153" s="49"/>
      <c r="G153" s="11" t="s">
        <v>6</v>
      </c>
      <c r="H153" s="11" t="s">
        <v>6</v>
      </c>
      <c r="I153" s="74" t="s">
        <v>87</v>
      </c>
    </row>
    <row r="154" spans="1:9" x14ac:dyDescent="0.25">
      <c r="A154" s="15"/>
      <c r="B154" s="56" t="s">
        <v>1</v>
      </c>
      <c r="C154" s="56"/>
      <c r="D154" s="56"/>
      <c r="E154" s="56"/>
      <c r="F154" s="56"/>
      <c r="G154" s="17">
        <f>SUM(G155:G157)</f>
        <v>1527.0350000000001</v>
      </c>
      <c r="H154" s="17">
        <f t="shared" ref="H154" si="21">SUM(H155:H157)</f>
        <v>1527.02774</v>
      </c>
      <c r="I154" s="75"/>
    </row>
    <row r="155" spans="1:9" x14ac:dyDescent="0.25">
      <c r="A155" s="15"/>
      <c r="B155" s="48" t="s">
        <v>2</v>
      </c>
      <c r="C155" s="48"/>
      <c r="D155" s="48"/>
      <c r="E155" s="48"/>
      <c r="F155" s="48"/>
      <c r="G155" s="18">
        <v>0</v>
      </c>
      <c r="H155" s="18">
        <v>0</v>
      </c>
      <c r="I155" s="75"/>
    </row>
    <row r="156" spans="1:9" x14ac:dyDescent="0.25">
      <c r="A156" s="15"/>
      <c r="B156" s="48" t="s">
        <v>3</v>
      </c>
      <c r="C156" s="48"/>
      <c r="D156" s="48"/>
      <c r="E156" s="48"/>
      <c r="F156" s="48"/>
      <c r="G156" s="18">
        <v>0</v>
      </c>
      <c r="H156" s="18">
        <v>0</v>
      </c>
      <c r="I156" s="75"/>
    </row>
    <row r="157" spans="1:9" x14ac:dyDescent="0.25">
      <c r="A157" s="15"/>
      <c r="B157" s="48" t="s">
        <v>4</v>
      </c>
      <c r="C157" s="48"/>
      <c r="D157" s="48"/>
      <c r="E157" s="48"/>
      <c r="F157" s="48"/>
      <c r="G157" s="18">
        <v>1527.0350000000001</v>
      </c>
      <c r="H157" s="18">
        <v>1527.02774</v>
      </c>
      <c r="I157" s="76"/>
    </row>
    <row r="158" spans="1:9" ht="28.5" customHeight="1" x14ac:dyDescent="0.25">
      <c r="A158" s="15"/>
      <c r="B158" s="49" t="s">
        <v>36</v>
      </c>
      <c r="C158" s="49"/>
      <c r="D158" s="49"/>
      <c r="E158" s="49"/>
      <c r="F158" s="49"/>
      <c r="G158" s="11" t="s">
        <v>6</v>
      </c>
      <c r="H158" s="11" t="s">
        <v>6</v>
      </c>
      <c r="I158" s="71" t="s">
        <v>110</v>
      </c>
    </row>
    <row r="159" spans="1:9" x14ac:dyDescent="0.25">
      <c r="A159" s="15"/>
      <c r="B159" s="56" t="s">
        <v>1</v>
      </c>
      <c r="C159" s="56"/>
      <c r="D159" s="56"/>
      <c r="E159" s="56"/>
      <c r="F159" s="56"/>
      <c r="G159" s="17">
        <f>SUM(G160:G162)</f>
        <v>391</v>
      </c>
      <c r="H159" s="27">
        <f t="shared" ref="H159" si="22">SUM(H160:H162)</f>
        <v>8.92</v>
      </c>
      <c r="I159" s="72"/>
    </row>
    <row r="160" spans="1:9" x14ac:dyDescent="0.25">
      <c r="A160" s="15"/>
      <c r="B160" s="48" t="s">
        <v>2</v>
      </c>
      <c r="C160" s="48"/>
      <c r="D160" s="48"/>
      <c r="E160" s="48"/>
      <c r="F160" s="48"/>
      <c r="G160" s="18">
        <v>0</v>
      </c>
      <c r="H160" s="18">
        <v>0</v>
      </c>
      <c r="I160" s="72"/>
    </row>
    <row r="161" spans="1:12" x14ac:dyDescent="0.25">
      <c r="A161" s="15"/>
      <c r="B161" s="48" t="s">
        <v>3</v>
      </c>
      <c r="C161" s="48"/>
      <c r="D161" s="48"/>
      <c r="E161" s="48"/>
      <c r="F161" s="48"/>
      <c r="G161" s="18">
        <v>111</v>
      </c>
      <c r="H161" s="18">
        <v>8.92</v>
      </c>
      <c r="I161" s="72"/>
    </row>
    <row r="162" spans="1:12" x14ac:dyDescent="0.25">
      <c r="A162" s="15"/>
      <c r="B162" s="48" t="s">
        <v>4</v>
      </c>
      <c r="C162" s="48"/>
      <c r="D162" s="48"/>
      <c r="E162" s="48"/>
      <c r="F162" s="48"/>
      <c r="G162" s="18">
        <v>280</v>
      </c>
      <c r="H162" s="18">
        <v>0</v>
      </c>
      <c r="I162" s="73"/>
    </row>
    <row r="163" spans="1:12" ht="31.5" customHeight="1" x14ac:dyDescent="0.25">
      <c r="A163" s="42" t="s">
        <v>0</v>
      </c>
      <c r="B163" s="70" t="s">
        <v>67</v>
      </c>
      <c r="C163" s="70"/>
      <c r="D163" s="70"/>
      <c r="E163" s="70"/>
      <c r="F163" s="70"/>
      <c r="G163" s="70"/>
      <c r="H163" s="70"/>
      <c r="I163" s="65"/>
    </row>
    <row r="164" spans="1:12" x14ac:dyDescent="0.25">
      <c r="A164" s="15"/>
      <c r="B164" s="61" t="s">
        <v>38</v>
      </c>
      <c r="C164" s="61"/>
      <c r="D164" s="61"/>
      <c r="E164" s="61"/>
      <c r="F164" s="61"/>
      <c r="G164" s="16">
        <f>G165+G166+G167</f>
        <v>30858.972999999998</v>
      </c>
      <c r="H164" s="16">
        <f>H165+H166+H167</f>
        <v>30799.87311</v>
      </c>
      <c r="I164" s="65"/>
      <c r="J164" s="38"/>
      <c r="L164" s="40"/>
    </row>
    <row r="165" spans="1:12" x14ac:dyDescent="0.25">
      <c r="A165" s="15"/>
      <c r="B165" s="61" t="s">
        <v>2</v>
      </c>
      <c r="C165" s="61"/>
      <c r="D165" s="61"/>
      <c r="E165" s="61"/>
      <c r="F165" s="61"/>
      <c r="G165" s="28">
        <f t="shared" ref="G165:G167" si="23">G170+G175+G180+G185+G190</f>
        <v>103.52</v>
      </c>
      <c r="H165" s="28">
        <f>H170+H175+H180+H185+H190</f>
        <v>59.2286</v>
      </c>
      <c r="I165" s="65"/>
      <c r="J165" s="38"/>
    </row>
    <row r="166" spans="1:12" x14ac:dyDescent="0.25">
      <c r="A166" s="15"/>
      <c r="B166" s="61" t="s">
        <v>3</v>
      </c>
      <c r="C166" s="61"/>
      <c r="D166" s="61"/>
      <c r="E166" s="61"/>
      <c r="F166" s="61"/>
      <c r="G166" s="16">
        <f t="shared" si="23"/>
        <v>11361.1</v>
      </c>
      <c r="H166" s="16">
        <f>H171+H176+H181+H186+H191</f>
        <v>11353.856</v>
      </c>
      <c r="I166" s="65"/>
      <c r="J166" s="38"/>
    </row>
    <row r="167" spans="1:12" x14ac:dyDescent="0.25">
      <c r="A167" s="15"/>
      <c r="B167" s="61" t="s">
        <v>4</v>
      </c>
      <c r="C167" s="61"/>
      <c r="D167" s="61"/>
      <c r="E167" s="61"/>
      <c r="F167" s="61"/>
      <c r="G167" s="16">
        <f t="shared" si="23"/>
        <v>19394.352999999999</v>
      </c>
      <c r="H167" s="16">
        <f>H172+H177+H182+H187+H192</f>
        <v>19386.788509999998</v>
      </c>
      <c r="I167" s="65"/>
      <c r="J167" s="38"/>
    </row>
    <row r="168" spans="1:12" ht="31.5" customHeight="1" x14ac:dyDescent="0.25">
      <c r="A168" s="15"/>
      <c r="B168" s="49" t="s">
        <v>39</v>
      </c>
      <c r="C168" s="49"/>
      <c r="D168" s="49"/>
      <c r="E168" s="49"/>
      <c r="F168" s="49"/>
      <c r="G168" s="12" t="s">
        <v>6</v>
      </c>
      <c r="H168" s="12" t="s">
        <v>6</v>
      </c>
      <c r="I168" s="68" t="s">
        <v>106</v>
      </c>
    </row>
    <row r="169" spans="1:12" x14ac:dyDescent="0.25">
      <c r="A169" s="15"/>
      <c r="B169" s="56" t="s">
        <v>1</v>
      </c>
      <c r="C169" s="56"/>
      <c r="D169" s="56"/>
      <c r="E169" s="56"/>
      <c r="F169" s="56"/>
      <c r="G169" s="29">
        <f>SUM(G170:G172)</f>
        <v>71.5</v>
      </c>
      <c r="H169" s="29">
        <f t="shared" ref="H169" si="24">SUM(H170:H172)</f>
        <v>64.239999999999995</v>
      </c>
      <c r="I169" s="68"/>
    </row>
    <row r="170" spans="1:12" x14ac:dyDescent="0.25">
      <c r="A170" s="15"/>
      <c r="B170" s="48" t="s">
        <v>2</v>
      </c>
      <c r="C170" s="48"/>
      <c r="D170" s="48"/>
      <c r="E170" s="48"/>
      <c r="F170" s="48"/>
      <c r="G170" s="11">
        <v>0</v>
      </c>
      <c r="H170" s="11">
        <v>0</v>
      </c>
      <c r="I170" s="68"/>
    </row>
    <row r="171" spans="1:12" x14ac:dyDescent="0.25">
      <c r="A171" s="15"/>
      <c r="B171" s="48" t="s">
        <v>3</v>
      </c>
      <c r="C171" s="48"/>
      <c r="D171" s="48"/>
      <c r="E171" s="48"/>
      <c r="F171" s="48"/>
      <c r="G171" s="11">
        <v>71</v>
      </c>
      <c r="H171" s="12">
        <v>63.756</v>
      </c>
      <c r="I171" s="68"/>
    </row>
    <row r="172" spans="1:12" x14ac:dyDescent="0.25">
      <c r="A172" s="15"/>
      <c r="B172" s="48" t="s">
        <v>4</v>
      </c>
      <c r="C172" s="48"/>
      <c r="D172" s="48"/>
      <c r="E172" s="48"/>
      <c r="F172" s="48"/>
      <c r="G172" s="11">
        <v>0.5</v>
      </c>
      <c r="H172" s="11">
        <v>0.48399999999999999</v>
      </c>
      <c r="I172" s="68"/>
    </row>
    <row r="173" spans="1:12" ht="29.25" customHeight="1" x14ac:dyDescent="0.25">
      <c r="A173" s="15"/>
      <c r="B173" s="49" t="s">
        <v>40</v>
      </c>
      <c r="C173" s="49"/>
      <c r="D173" s="49"/>
      <c r="E173" s="49"/>
      <c r="F173" s="49"/>
      <c r="G173" s="11" t="s">
        <v>6</v>
      </c>
      <c r="H173" s="11" t="s">
        <v>6</v>
      </c>
      <c r="I173" s="65"/>
    </row>
    <row r="174" spans="1:12" x14ac:dyDescent="0.25">
      <c r="A174" s="15"/>
      <c r="B174" s="56" t="s">
        <v>1</v>
      </c>
      <c r="C174" s="56"/>
      <c r="D174" s="56"/>
      <c r="E174" s="56"/>
      <c r="F174" s="56"/>
      <c r="G174" s="29">
        <f>SUM(G175:G177)</f>
        <v>0</v>
      </c>
      <c r="H174" s="29">
        <f t="shared" ref="H174" si="25">SUM(H175:H177)</f>
        <v>0</v>
      </c>
      <c r="I174" s="65"/>
    </row>
    <row r="175" spans="1:12" x14ac:dyDescent="0.25">
      <c r="A175" s="15"/>
      <c r="B175" s="48" t="s">
        <v>2</v>
      </c>
      <c r="C175" s="48"/>
      <c r="D175" s="48"/>
      <c r="E175" s="48"/>
      <c r="F175" s="48"/>
      <c r="G175" s="11">
        <v>0</v>
      </c>
      <c r="H175" s="11">
        <v>0</v>
      </c>
      <c r="I175" s="65"/>
    </row>
    <row r="176" spans="1:12" x14ac:dyDescent="0.25">
      <c r="A176" s="15"/>
      <c r="B176" s="48" t="s">
        <v>3</v>
      </c>
      <c r="C176" s="48"/>
      <c r="D176" s="48"/>
      <c r="E176" s="48"/>
      <c r="F176" s="48"/>
      <c r="G176" s="11">
        <v>0</v>
      </c>
      <c r="H176" s="11">
        <v>0</v>
      </c>
      <c r="I176" s="65"/>
    </row>
    <row r="177" spans="1:9" x14ac:dyDescent="0.25">
      <c r="A177" s="15"/>
      <c r="B177" s="69" t="s">
        <v>4</v>
      </c>
      <c r="C177" s="69"/>
      <c r="D177" s="69"/>
      <c r="E177" s="69"/>
      <c r="F177" s="69"/>
      <c r="G177" s="11">
        <v>0</v>
      </c>
      <c r="H177" s="11">
        <v>0</v>
      </c>
      <c r="I177" s="65"/>
    </row>
    <row r="178" spans="1:9" ht="33" customHeight="1" x14ac:dyDescent="0.25">
      <c r="A178" s="15"/>
      <c r="B178" s="49" t="s">
        <v>41</v>
      </c>
      <c r="C178" s="49"/>
      <c r="D178" s="49"/>
      <c r="E178" s="49"/>
      <c r="F178" s="49"/>
      <c r="G178" s="11" t="s">
        <v>6</v>
      </c>
      <c r="H178" s="11" t="s">
        <v>6</v>
      </c>
      <c r="I178" s="68" t="s">
        <v>107</v>
      </c>
    </row>
    <row r="179" spans="1:9" x14ac:dyDescent="0.25">
      <c r="A179" s="15"/>
      <c r="B179" s="56" t="s">
        <v>1</v>
      </c>
      <c r="C179" s="56"/>
      <c r="D179" s="56"/>
      <c r="E179" s="56"/>
      <c r="F179" s="56"/>
      <c r="G179" s="29">
        <f>SUM(G180:G182)</f>
        <v>232.82</v>
      </c>
      <c r="H179" s="17">
        <f>SUM(H180:H182)</f>
        <v>232.82</v>
      </c>
      <c r="I179" s="68"/>
    </row>
    <row r="180" spans="1:9" x14ac:dyDescent="0.25">
      <c r="A180" s="15"/>
      <c r="B180" s="48" t="s">
        <v>2</v>
      </c>
      <c r="C180" s="48"/>
      <c r="D180" s="48"/>
      <c r="E180" s="48"/>
      <c r="F180" s="48"/>
      <c r="G180" s="11">
        <v>0</v>
      </c>
      <c r="H180" s="11">
        <v>0</v>
      </c>
      <c r="I180" s="68"/>
    </row>
    <row r="181" spans="1:9" x14ac:dyDescent="0.25">
      <c r="A181" s="15"/>
      <c r="B181" s="48" t="s">
        <v>3</v>
      </c>
      <c r="C181" s="48"/>
      <c r="D181" s="48"/>
      <c r="E181" s="48"/>
      <c r="F181" s="48"/>
      <c r="G181" s="11">
        <v>0</v>
      </c>
      <c r="H181" s="11">
        <v>0</v>
      </c>
      <c r="I181" s="68"/>
    </row>
    <row r="182" spans="1:9" x14ac:dyDescent="0.25">
      <c r="A182" s="15"/>
      <c r="B182" s="48" t="s">
        <v>4</v>
      </c>
      <c r="C182" s="48"/>
      <c r="D182" s="48"/>
      <c r="E182" s="48"/>
      <c r="F182" s="48"/>
      <c r="G182" s="11">
        <v>232.82</v>
      </c>
      <c r="H182" s="18">
        <v>232.82</v>
      </c>
      <c r="I182" s="68"/>
    </row>
    <row r="183" spans="1:9" ht="28.5" customHeight="1" x14ac:dyDescent="0.25">
      <c r="A183" s="15"/>
      <c r="B183" s="49" t="s">
        <v>42</v>
      </c>
      <c r="C183" s="49"/>
      <c r="D183" s="49"/>
      <c r="E183" s="49"/>
      <c r="F183" s="49"/>
      <c r="G183" s="11" t="s">
        <v>6</v>
      </c>
      <c r="H183" s="11" t="s">
        <v>6</v>
      </c>
      <c r="I183" s="68" t="s">
        <v>109</v>
      </c>
    </row>
    <row r="184" spans="1:9" x14ac:dyDescent="0.25">
      <c r="A184" s="15"/>
      <c r="B184" s="56" t="s">
        <v>1</v>
      </c>
      <c r="C184" s="56"/>
      <c r="D184" s="56"/>
      <c r="E184" s="56"/>
      <c r="F184" s="56"/>
      <c r="G184" s="29">
        <f>SUM(G185:G187)</f>
        <v>10</v>
      </c>
      <c r="H184" s="29">
        <f t="shared" ref="H184" si="26">SUM(H185:H187)</f>
        <v>10</v>
      </c>
      <c r="I184" s="68"/>
    </row>
    <row r="185" spans="1:9" x14ac:dyDescent="0.25">
      <c r="A185" s="15"/>
      <c r="B185" s="48" t="s">
        <v>2</v>
      </c>
      <c r="C185" s="48"/>
      <c r="D185" s="48"/>
      <c r="E185" s="48"/>
      <c r="F185" s="48"/>
      <c r="G185" s="11">
        <v>0</v>
      </c>
      <c r="H185" s="11">
        <v>0</v>
      </c>
      <c r="I185" s="68"/>
    </row>
    <row r="186" spans="1:9" x14ac:dyDescent="0.25">
      <c r="A186" s="15"/>
      <c r="B186" s="48" t="s">
        <v>3</v>
      </c>
      <c r="C186" s="48"/>
      <c r="D186" s="48"/>
      <c r="E186" s="48"/>
      <c r="F186" s="48"/>
      <c r="G186" s="11">
        <v>0</v>
      </c>
      <c r="H186" s="11">
        <v>0</v>
      </c>
      <c r="I186" s="68"/>
    </row>
    <row r="187" spans="1:9" x14ac:dyDescent="0.25">
      <c r="A187" s="15"/>
      <c r="B187" s="48" t="s">
        <v>4</v>
      </c>
      <c r="C187" s="48"/>
      <c r="D187" s="48"/>
      <c r="E187" s="48"/>
      <c r="F187" s="48"/>
      <c r="G187" s="11">
        <v>10</v>
      </c>
      <c r="H187" s="11">
        <v>10</v>
      </c>
      <c r="I187" s="68"/>
    </row>
    <row r="188" spans="1:9" ht="43.5" customHeight="1" x14ac:dyDescent="0.25">
      <c r="A188" s="15"/>
      <c r="B188" s="49" t="s">
        <v>77</v>
      </c>
      <c r="C188" s="49"/>
      <c r="D188" s="49"/>
      <c r="E188" s="49"/>
      <c r="F188" s="49"/>
      <c r="G188" s="11" t="s">
        <v>6</v>
      </c>
      <c r="H188" s="11" t="s">
        <v>6</v>
      </c>
      <c r="I188" s="57" t="s">
        <v>108</v>
      </c>
    </row>
    <row r="189" spans="1:9" x14ac:dyDescent="0.25">
      <c r="A189" s="15"/>
      <c r="B189" s="56" t="s">
        <v>1</v>
      </c>
      <c r="C189" s="56"/>
      <c r="D189" s="56"/>
      <c r="E189" s="56"/>
      <c r="F189" s="56"/>
      <c r="G189" s="17">
        <f>SUM(G190:G192)</f>
        <v>30544.652999999998</v>
      </c>
      <c r="H189" s="17">
        <f t="shared" ref="H189" si="27">SUM(H190:H192)</f>
        <v>30492.813109999999</v>
      </c>
      <c r="I189" s="58"/>
    </row>
    <row r="190" spans="1:9" x14ac:dyDescent="0.25">
      <c r="A190" s="15"/>
      <c r="B190" s="48" t="s">
        <v>2</v>
      </c>
      <c r="C190" s="48"/>
      <c r="D190" s="48"/>
      <c r="E190" s="48"/>
      <c r="F190" s="48"/>
      <c r="G190" s="11">
        <v>103.52</v>
      </c>
      <c r="H190" s="11">
        <v>59.2286</v>
      </c>
      <c r="I190" s="58"/>
    </row>
    <row r="191" spans="1:9" x14ac:dyDescent="0.25">
      <c r="A191" s="15"/>
      <c r="B191" s="48" t="s">
        <v>3</v>
      </c>
      <c r="C191" s="48"/>
      <c r="D191" s="48"/>
      <c r="E191" s="48"/>
      <c r="F191" s="48"/>
      <c r="G191" s="11">
        <v>11290.1</v>
      </c>
      <c r="H191" s="18">
        <v>11290.1</v>
      </c>
      <c r="I191" s="58"/>
    </row>
    <row r="192" spans="1:9" x14ac:dyDescent="0.25">
      <c r="A192" s="19"/>
      <c r="B192" s="48" t="s">
        <v>4</v>
      </c>
      <c r="C192" s="48"/>
      <c r="D192" s="48"/>
      <c r="E192" s="48"/>
      <c r="F192" s="48"/>
      <c r="G192" s="18">
        <v>19151.032999999999</v>
      </c>
      <c r="H192" s="18">
        <v>19143.484509999998</v>
      </c>
      <c r="I192" s="59"/>
    </row>
    <row r="193" spans="1:10" ht="24.75" customHeight="1" x14ac:dyDescent="0.25">
      <c r="A193" s="14" t="s">
        <v>23</v>
      </c>
      <c r="B193" s="60" t="s">
        <v>66</v>
      </c>
      <c r="C193" s="60"/>
      <c r="D193" s="60"/>
      <c r="E193" s="60"/>
      <c r="F193" s="60"/>
      <c r="G193" s="60"/>
      <c r="H193" s="60"/>
      <c r="I193" s="54"/>
    </row>
    <row r="194" spans="1:10" x14ac:dyDescent="0.25">
      <c r="A194" s="5"/>
      <c r="B194" s="61" t="s">
        <v>1</v>
      </c>
      <c r="C194" s="61"/>
      <c r="D194" s="61"/>
      <c r="E194" s="61"/>
      <c r="F194" s="61"/>
      <c r="G194" s="20">
        <f>G195+G196+G197</f>
        <v>0</v>
      </c>
      <c r="H194" s="20">
        <f>H195+H196+H197</f>
        <v>0</v>
      </c>
      <c r="I194" s="54"/>
      <c r="J194" s="38"/>
    </row>
    <row r="195" spans="1:10" x14ac:dyDescent="0.25">
      <c r="A195" s="5"/>
      <c r="B195" s="67" t="s">
        <v>2</v>
      </c>
      <c r="C195" s="67"/>
      <c r="D195" s="67"/>
      <c r="E195" s="67"/>
      <c r="F195" s="67"/>
      <c r="G195" s="20">
        <f t="shared" ref="G195:H197" si="28">G200+G205+G210+G215+G220+G225</f>
        <v>0</v>
      </c>
      <c r="H195" s="20">
        <f t="shared" si="28"/>
        <v>0</v>
      </c>
      <c r="I195" s="54"/>
      <c r="J195" s="38"/>
    </row>
    <row r="196" spans="1:10" x14ac:dyDescent="0.25">
      <c r="A196" s="5"/>
      <c r="B196" s="67" t="s">
        <v>3</v>
      </c>
      <c r="C196" s="67"/>
      <c r="D196" s="67"/>
      <c r="E196" s="67"/>
      <c r="F196" s="67"/>
      <c r="G196" s="20">
        <f t="shared" si="28"/>
        <v>0</v>
      </c>
      <c r="H196" s="20">
        <f t="shared" si="28"/>
        <v>0</v>
      </c>
      <c r="I196" s="54"/>
      <c r="J196" s="38"/>
    </row>
    <row r="197" spans="1:10" x14ac:dyDescent="0.25">
      <c r="A197" s="5"/>
      <c r="B197" s="67" t="s">
        <v>4</v>
      </c>
      <c r="C197" s="67"/>
      <c r="D197" s="67"/>
      <c r="E197" s="67"/>
      <c r="F197" s="67"/>
      <c r="G197" s="20">
        <f t="shared" si="28"/>
        <v>0</v>
      </c>
      <c r="H197" s="20">
        <f t="shared" si="28"/>
        <v>0</v>
      </c>
      <c r="I197" s="54"/>
    </row>
    <row r="198" spans="1:10" ht="34.5" customHeight="1" x14ac:dyDescent="0.25">
      <c r="A198" s="5"/>
      <c r="B198" s="49" t="s">
        <v>44</v>
      </c>
      <c r="C198" s="49"/>
      <c r="D198" s="49"/>
      <c r="E198" s="49"/>
      <c r="F198" s="49"/>
      <c r="G198" s="11" t="s">
        <v>6</v>
      </c>
      <c r="H198" s="11" t="s">
        <v>6</v>
      </c>
      <c r="I198" s="55"/>
    </row>
    <row r="199" spans="1:10" x14ac:dyDescent="0.25">
      <c r="A199" s="5"/>
      <c r="B199" s="56" t="s">
        <v>1</v>
      </c>
      <c r="C199" s="56"/>
      <c r="D199" s="56"/>
      <c r="E199" s="56"/>
      <c r="F199" s="56"/>
      <c r="G199" s="21">
        <f>SUM(G200:G202)</f>
        <v>0</v>
      </c>
      <c r="H199" s="21">
        <f>SUM(H200:H202)</f>
        <v>0</v>
      </c>
      <c r="I199" s="66"/>
    </row>
    <row r="200" spans="1:10" x14ac:dyDescent="0.25">
      <c r="A200" s="5"/>
      <c r="B200" s="48" t="s">
        <v>2</v>
      </c>
      <c r="C200" s="48"/>
      <c r="D200" s="48"/>
      <c r="E200" s="48"/>
      <c r="F200" s="48"/>
      <c r="G200" s="22">
        <v>0</v>
      </c>
      <c r="H200" s="22">
        <v>0</v>
      </c>
      <c r="I200" s="66"/>
    </row>
    <row r="201" spans="1:10" x14ac:dyDescent="0.25">
      <c r="A201" s="5"/>
      <c r="B201" s="48" t="s">
        <v>3</v>
      </c>
      <c r="C201" s="48"/>
      <c r="D201" s="48"/>
      <c r="E201" s="48"/>
      <c r="F201" s="48"/>
      <c r="G201" s="22">
        <v>0</v>
      </c>
      <c r="H201" s="22">
        <v>0</v>
      </c>
      <c r="I201" s="66"/>
    </row>
    <row r="202" spans="1:10" x14ac:dyDescent="0.25">
      <c r="A202" s="5"/>
      <c r="B202" s="48" t="s">
        <v>4</v>
      </c>
      <c r="C202" s="48"/>
      <c r="D202" s="48"/>
      <c r="E202" s="48"/>
      <c r="F202" s="48"/>
      <c r="G202" s="22">
        <v>0</v>
      </c>
      <c r="H202" s="22">
        <v>0</v>
      </c>
      <c r="I202" s="66"/>
    </row>
    <row r="203" spans="1:10" ht="26.25" customHeight="1" x14ac:dyDescent="0.25">
      <c r="A203" s="5"/>
      <c r="B203" s="49" t="s">
        <v>45</v>
      </c>
      <c r="C203" s="49"/>
      <c r="D203" s="49"/>
      <c r="E203" s="49"/>
      <c r="F203" s="49"/>
      <c r="G203" s="11" t="s">
        <v>6</v>
      </c>
      <c r="H203" s="11" t="s">
        <v>6</v>
      </c>
      <c r="I203" s="65"/>
    </row>
    <row r="204" spans="1:10" x14ac:dyDescent="0.25">
      <c r="A204" s="5"/>
      <c r="B204" s="56" t="s">
        <v>1</v>
      </c>
      <c r="C204" s="56"/>
      <c r="D204" s="56"/>
      <c r="E204" s="56"/>
      <c r="F204" s="56"/>
      <c r="G204" s="21">
        <f>SUM(G205:G207)</f>
        <v>0</v>
      </c>
      <c r="H204" s="21">
        <f>SUM(H205:H207)</f>
        <v>0</v>
      </c>
      <c r="I204" s="54"/>
    </row>
    <row r="205" spans="1:10" x14ac:dyDescent="0.25">
      <c r="A205" s="5"/>
      <c r="B205" s="48" t="s">
        <v>2</v>
      </c>
      <c r="C205" s="48"/>
      <c r="D205" s="48"/>
      <c r="E205" s="48"/>
      <c r="F205" s="48"/>
      <c r="G205" s="22">
        <v>0</v>
      </c>
      <c r="H205" s="22">
        <v>0</v>
      </c>
      <c r="I205" s="54"/>
    </row>
    <row r="206" spans="1:10" x14ac:dyDescent="0.25">
      <c r="A206" s="5"/>
      <c r="B206" s="48" t="s">
        <v>3</v>
      </c>
      <c r="C206" s="48"/>
      <c r="D206" s="48"/>
      <c r="E206" s="48"/>
      <c r="F206" s="48"/>
      <c r="G206" s="22">
        <v>0</v>
      </c>
      <c r="H206" s="22">
        <v>0</v>
      </c>
      <c r="I206" s="54"/>
    </row>
    <row r="207" spans="1:10" x14ac:dyDescent="0.25">
      <c r="A207" s="5"/>
      <c r="B207" s="48" t="s">
        <v>4</v>
      </c>
      <c r="C207" s="48"/>
      <c r="D207" s="48"/>
      <c r="E207" s="48"/>
      <c r="F207" s="48"/>
      <c r="G207" s="22">
        <v>0</v>
      </c>
      <c r="H207" s="22">
        <v>0</v>
      </c>
      <c r="I207" s="54"/>
    </row>
    <row r="208" spans="1:10" ht="25.5" customHeight="1" x14ac:dyDescent="0.25">
      <c r="A208" s="5"/>
      <c r="B208" s="49" t="s">
        <v>46</v>
      </c>
      <c r="C208" s="49"/>
      <c r="D208" s="49"/>
      <c r="E208" s="49"/>
      <c r="F208" s="49"/>
      <c r="G208" s="11" t="s">
        <v>6</v>
      </c>
      <c r="H208" s="11" t="s">
        <v>6</v>
      </c>
      <c r="I208" s="65"/>
    </row>
    <row r="209" spans="1:9" x14ac:dyDescent="0.25">
      <c r="A209" s="5"/>
      <c r="B209" s="56" t="s">
        <v>1</v>
      </c>
      <c r="C209" s="56"/>
      <c r="D209" s="56"/>
      <c r="E209" s="56"/>
      <c r="F209" s="56"/>
      <c r="G209" s="21">
        <f>SUM(G210:G212)</f>
        <v>0</v>
      </c>
      <c r="H209" s="21">
        <f>SUM(H210:H212)</f>
        <v>0</v>
      </c>
      <c r="I209" s="54"/>
    </row>
    <row r="210" spans="1:9" x14ac:dyDescent="0.25">
      <c r="A210" s="5"/>
      <c r="B210" s="48" t="s">
        <v>2</v>
      </c>
      <c r="C210" s="48"/>
      <c r="D210" s="48"/>
      <c r="E210" s="48"/>
      <c r="F210" s="48"/>
      <c r="G210" s="22">
        <v>0</v>
      </c>
      <c r="H210" s="22">
        <v>0</v>
      </c>
      <c r="I210" s="54"/>
    </row>
    <row r="211" spans="1:9" x14ac:dyDescent="0.25">
      <c r="A211" s="5"/>
      <c r="B211" s="48" t="s">
        <v>3</v>
      </c>
      <c r="C211" s="48"/>
      <c r="D211" s="48"/>
      <c r="E211" s="48"/>
      <c r="F211" s="48"/>
      <c r="G211" s="22">
        <v>0</v>
      </c>
      <c r="H211" s="22">
        <v>0</v>
      </c>
      <c r="I211" s="54"/>
    </row>
    <row r="212" spans="1:9" x14ac:dyDescent="0.25">
      <c r="A212" s="5"/>
      <c r="B212" s="48" t="s">
        <v>4</v>
      </c>
      <c r="C212" s="48"/>
      <c r="D212" s="48"/>
      <c r="E212" s="48"/>
      <c r="F212" s="48"/>
      <c r="G212" s="22">
        <v>0</v>
      </c>
      <c r="H212" s="22">
        <v>0</v>
      </c>
      <c r="I212" s="54"/>
    </row>
    <row r="213" spans="1:9" ht="40.5" customHeight="1" x14ac:dyDescent="0.25">
      <c r="A213" s="62"/>
      <c r="B213" s="49" t="s">
        <v>47</v>
      </c>
      <c r="C213" s="49"/>
      <c r="D213" s="49"/>
      <c r="E213" s="49"/>
      <c r="F213" s="49"/>
      <c r="G213" s="11" t="s">
        <v>6</v>
      </c>
      <c r="H213" s="11" t="s">
        <v>6</v>
      </c>
      <c r="I213" s="54"/>
    </row>
    <row r="214" spans="1:9" x14ac:dyDescent="0.25">
      <c r="A214" s="63"/>
      <c r="B214" s="56" t="s">
        <v>1</v>
      </c>
      <c r="C214" s="56"/>
      <c r="D214" s="56"/>
      <c r="E214" s="56"/>
      <c r="F214" s="56"/>
      <c r="G214" s="21">
        <f>SUM(G215:G217)</f>
        <v>0</v>
      </c>
      <c r="H214" s="21">
        <f t="shared" ref="H214" si="29">SUM(H215:H217)</f>
        <v>0</v>
      </c>
      <c r="I214" s="54"/>
    </row>
    <row r="215" spans="1:9" x14ac:dyDescent="0.25">
      <c r="A215" s="63"/>
      <c r="B215" s="48" t="s">
        <v>2</v>
      </c>
      <c r="C215" s="48"/>
      <c r="D215" s="48"/>
      <c r="E215" s="48"/>
      <c r="F215" s="48"/>
      <c r="G215" s="22">
        <v>0</v>
      </c>
      <c r="H215" s="22">
        <v>0</v>
      </c>
      <c r="I215" s="54"/>
    </row>
    <row r="216" spans="1:9" x14ac:dyDescent="0.25">
      <c r="A216" s="63"/>
      <c r="B216" s="48" t="s">
        <v>3</v>
      </c>
      <c r="C216" s="48"/>
      <c r="D216" s="48"/>
      <c r="E216" s="48"/>
      <c r="F216" s="48"/>
      <c r="G216" s="22">
        <v>0</v>
      </c>
      <c r="H216" s="22">
        <v>0</v>
      </c>
      <c r="I216" s="54"/>
    </row>
    <row r="217" spans="1:9" x14ac:dyDescent="0.25">
      <c r="A217" s="63"/>
      <c r="B217" s="48" t="s">
        <v>4</v>
      </c>
      <c r="C217" s="48"/>
      <c r="D217" s="48"/>
      <c r="E217" s="48"/>
      <c r="F217" s="48"/>
      <c r="G217" s="22">
        <v>0</v>
      </c>
      <c r="H217" s="22">
        <v>0</v>
      </c>
      <c r="I217" s="54"/>
    </row>
    <row r="218" spans="1:9" ht="69" customHeight="1" x14ac:dyDescent="0.25">
      <c r="A218" s="63"/>
      <c r="B218" s="49" t="s">
        <v>79</v>
      </c>
      <c r="C218" s="49"/>
      <c r="D218" s="49"/>
      <c r="E218" s="49"/>
      <c r="F218" s="49"/>
      <c r="G218" s="11" t="s">
        <v>6</v>
      </c>
      <c r="H218" s="11" t="s">
        <v>6</v>
      </c>
      <c r="I218" s="64"/>
    </row>
    <row r="219" spans="1:9" x14ac:dyDescent="0.25">
      <c r="A219" s="63"/>
      <c r="B219" s="56" t="s">
        <v>1</v>
      </c>
      <c r="C219" s="56"/>
      <c r="D219" s="56"/>
      <c r="E219" s="56"/>
      <c r="F219" s="56"/>
      <c r="G219" s="21">
        <f>SUM(G220:G222)</f>
        <v>0</v>
      </c>
      <c r="H219" s="21">
        <f t="shared" ref="H219" si="30">SUM(H220:H222)</f>
        <v>0</v>
      </c>
      <c r="I219" s="64"/>
    </row>
    <row r="220" spans="1:9" x14ac:dyDescent="0.25">
      <c r="A220" s="63"/>
      <c r="B220" s="48" t="s">
        <v>2</v>
      </c>
      <c r="C220" s="48"/>
      <c r="D220" s="48"/>
      <c r="E220" s="48"/>
      <c r="F220" s="48"/>
      <c r="G220" s="22">
        <v>0</v>
      </c>
      <c r="H220" s="22">
        <v>0</v>
      </c>
      <c r="I220" s="64"/>
    </row>
    <row r="221" spans="1:9" x14ac:dyDescent="0.25">
      <c r="A221" s="63"/>
      <c r="B221" s="48" t="s">
        <v>3</v>
      </c>
      <c r="C221" s="48"/>
      <c r="D221" s="48"/>
      <c r="E221" s="48"/>
      <c r="F221" s="48"/>
      <c r="G221" s="22">
        <v>0</v>
      </c>
      <c r="H221" s="22">
        <v>0</v>
      </c>
      <c r="I221" s="64"/>
    </row>
    <row r="222" spans="1:9" x14ac:dyDescent="0.25">
      <c r="A222" s="63"/>
      <c r="B222" s="48" t="s">
        <v>4</v>
      </c>
      <c r="C222" s="48"/>
      <c r="D222" s="48"/>
      <c r="E222" s="48"/>
      <c r="F222" s="48"/>
      <c r="G222" s="22">
        <v>0</v>
      </c>
      <c r="H222" s="22">
        <v>0</v>
      </c>
      <c r="I222" s="64"/>
    </row>
    <row r="223" spans="1:9" ht="53.25" customHeight="1" x14ac:dyDescent="0.25">
      <c r="A223" s="63"/>
      <c r="B223" s="49" t="s">
        <v>48</v>
      </c>
      <c r="C223" s="49"/>
      <c r="D223" s="49"/>
      <c r="E223" s="49"/>
      <c r="F223" s="49"/>
      <c r="G223" s="11" t="s">
        <v>6</v>
      </c>
      <c r="H223" s="11" t="s">
        <v>6</v>
      </c>
      <c r="I223" s="54"/>
    </row>
    <row r="224" spans="1:9" x14ac:dyDescent="0.25">
      <c r="A224" s="63"/>
      <c r="B224" s="56" t="s">
        <v>1</v>
      </c>
      <c r="C224" s="56"/>
      <c r="D224" s="56"/>
      <c r="E224" s="56"/>
      <c r="F224" s="56"/>
      <c r="G224" s="21">
        <f>SUM(G225:G227)</f>
        <v>0</v>
      </c>
      <c r="H224" s="21">
        <f t="shared" ref="H224" si="31">SUM(H225:H227)</f>
        <v>0</v>
      </c>
      <c r="I224" s="54"/>
    </row>
    <row r="225" spans="1:10" x14ac:dyDescent="0.25">
      <c r="A225" s="63"/>
      <c r="B225" s="48" t="s">
        <v>2</v>
      </c>
      <c r="C225" s="48"/>
      <c r="D225" s="48"/>
      <c r="E225" s="48"/>
      <c r="F225" s="48"/>
      <c r="G225" s="22">
        <v>0</v>
      </c>
      <c r="H225" s="22">
        <v>0</v>
      </c>
      <c r="I225" s="54"/>
    </row>
    <row r="226" spans="1:10" x14ac:dyDescent="0.25">
      <c r="A226" s="63"/>
      <c r="B226" s="48" t="s">
        <v>3</v>
      </c>
      <c r="C226" s="48"/>
      <c r="D226" s="48"/>
      <c r="E226" s="48"/>
      <c r="F226" s="48"/>
      <c r="G226" s="22">
        <v>0</v>
      </c>
      <c r="H226" s="22">
        <v>0</v>
      </c>
      <c r="I226" s="54"/>
    </row>
    <row r="227" spans="1:10" x14ac:dyDescent="0.25">
      <c r="A227" s="63"/>
      <c r="B227" s="48" t="s">
        <v>4</v>
      </c>
      <c r="C227" s="48"/>
      <c r="D227" s="48"/>
      <c r="E227" s="48"/>
      <c r="F227" s="48"/>
      <c r="G227" s="22">
        <v>0</v>
      </c>
      <c r="H227" s="22">
        <v>0</v>
      </c>
      <c r="I227" s="54"/>
    </row>
    <row r="228" spans="1:10" ht="45.75" customHeight="1" x14ac:dyDescent="0.25">
      <c r="A228" s="14" t="s">
        <v>43</v>
      </c>
      <c r="B228" s="60" t="s">
        <v>65</v>
      </c>
      <c r="C228" s="60"/>
      <c r="D228" s="60"/>
      <c r="E228" s="60"/>
      <c r="F228" s="60"/>
      <c r="G228" s="60"/>
      <c r="H228" s="60"/>
      <c r="I228" s="54"/>
    </row>
    <row r="229" spans="1:10" x14ac:dyDescent="0.25">
      <c r="A229" s="5"/>
      <c r="B229" s="61" t="s">
        <v>1</v>
      </c>
      <c r="C229" s="61"/>
      <c r="D229" s="61"/>
      <c r="E229" s="61"/>
      <c r="F229" s="61"/>
      <c r="G229" s="20">
        <f>G230+G231+G232</f>
        <v>24088.415179999996</v>
      </c>
      <c r="H229" s="20">
        <f>H230+H231+H232</f>
        <v>24083.137539999996</v>
      </c>
      <c r="I229" s="54"/>
      <c r="J229" s="38"/>
    </row>
    <row r="230" spans="1:10" x14ac:dyDescent="0.25">
      <c r="A230" s="5"/>
      <c r="B230" s="61" t="s">
        <v>2</v>
      </c>
      <c r="C230" s="61"/>
      <c r="D230" s="61"/>
      <c r="E230" s="61"/>
      <c r="F230" s="61"/>
      <c r="G230" s="30">
        <f t="shared" ref="G230:H232" si="32">G235+G240+G245+G250</f>
        <v>0</v>
      </c>
      <c r="H230" s="20">
        <f t="shared" si="32"/>
        <v>0</v>
      </c>
      <c r="I230" s="54"/>
      <c r="J230" s="38"/>
    </row>
    <row r="231" spans="1:10" x14ac:dyDescent="0.25">
      <c r="A231" s="5"/>
      <c r="B231" s="61" t="s">
        <v>3</v>
      </c>
      <c r="C231" s="61"/>
      <c r="D231" s="61"/>
      <c r="E231" s="61"/>
      <c r="F231" s="61"/>
      <c r="G231" s="30">
        <f t="shared" si="32"/>
        <v>1501.1</v>
      </c>
      <c r="H231" s="30">
        <f t="shared" si="32"/>
        <v>1501.1</v>
      </c>
      <c r="I231" s="54"/>
      <c r="J231" s="38"/>
    </row>
    <row r="232" spans="1:10" x14ac:dyDescent="0.25">
      <c r="A232" s="5"/>
      <c r="B232" s="61" t="s">
        <v>4</v>
      </c>
      <c r="C232" s="61"/>
      <c r="D232" s="61"/>
      <c r="E232" s="61"/>
      <c r="F232" s="61"/>
      <c r="G232" s="20">
        <f t="shared" si="32"/>
        <v>22587.315179999998</v>
      </c>
      <c r="H232" s="20">
        <f t="shared" si="32"/>
        <v>22582.037539999998</v>
      </c>
      <c r="I232" s="54"/>
      <c r="J232" s="38"/>
    </row>
    <row r="233" spans="1:10" ht="28.5" customHeight="1" x14ac:dyDescent="0.25">
      <c r="A233" s="5"/>
      <c r="B233" s="49" t="s">
        <v>50</v>
      </c>
      <c r="C233" s="49"/>
      <c r="D233" s="49"/>
      <c r="E233" s="49"/>
      <c r="F233" s="49"/>
      <c r="G233" s="24" t="s">
        <v>6</v>
      </c>
      <c r="H233" s="24" t="s">
        <v>6</v>
      </c>
      <c r="I233" s="57" t="s">
        <v>74</v>
      </c>
    </row>
    <row r="234" spans="1:10" x14ac:dyDescent="0.25">
      <c r="A234" s="5"/>
      <c r="B234" s="56" t="s">
        <v>1</v>
      </c>
      <c r="C234" s="56"/>
      <c r="D234" s="56"/>
      <c r="E234" s="56"/>
      <c r="F234" s="56"/>
      <c r="G234" s="21">
        <f>SUM(G235:G237)</f>
        <v>6369.93</v>
      </c>
      <c r="H234" s="21">
        <f>SUM(H235:H237)</f>
        <v>6364.7436200000002</v>
      </c>
      <c r="I234" s="58"/>
    </row>
    <row r="235" spans="1:10" x14ac:dyDescent="0.25">
      <c r="A235" s="5"/>
      <c r="B235" s="48" t="s">
        <v>2</v>
      </c>
      <c r="C235" s="48"/>
      <c r="D235" s="48"/>
      <c r="E235" s="48"/>
      <c r="F235" s="48"/>
      <c r="G235" s="22">
        <v>0</v>
      </c>
      <c r="H235" s="22">
        <v>0</v>
      </c>
      <c r="I235" s="58"/>
    </row>
    <row r="236" spans="1:10" x14ac:dyDescent="0.25">
      <c r="A236" s="5"/>
      <c r="B236" s="48" t="s">
        <v>3</v>
      </c>
      <c r="C236" s="48"/>
      <c r="D236" s="48"/>
      <c r="E236" s="48"/>
      <c r="F236" s="48"/>
      <c r="G236" s="22">
        <v>0</v>
      </c>
      <c r="H236" s="22">
        <v>0</v>
      </c>
      <c r="I236" s="58"/>
    </row>
    <row r="237" spans="1:10" x14ac:dyDescent="0.25">
      <c r="A237" s="5"/>
      <c r="B237" s="48" t="s">
        <v>4</v>
      </c>
      <c r="C237" s="48"/>
      <c r="D237" s="48"/>
      <c r="E237" s="48"/>
      <c r="F237" s="48"/>
      <c r="G237" s="22">
        <v>6369.93</v>
      </c>
      <c r="H237" s="22">
        <v>6364.7436200000002</v>
      </c>
      <c r="I237" s="59"/>
    </row>
    <row r="238" spans="1:10" ht="27" customHeight="1" x14ac:dyDescent="0.25">
      <c r="A238" s="5"/>
      <c r="B238" s="49" t="s">
        <v>51</v>
      </c>
      <c r="C238" s="49"/>
      <c r="D238" s="49"/>
      <c r="E238" s="49"/>
      <c r="F238" s="49"/>
      <c r="G238" s="24" t="s">
        <v>6</v>
      </c>
      <c r="H238" s="24" t="s">
        <v>6</v>
      </c>
      <c r="I238" s="55" t="s">
        <v>75</v>
      </c>
    </row>
    <row r="239" spans="1:10" x14ac:dyDescent="0.25">
      <c r="A239" s="5"/>
      <c r="B239" s="56" t="s">
        <v>1</v>
      </c>
      <c r="C239" s="56"/>
      <c r="D239" s="56"/>
      <c r="E239" s="56"/>
      <c r="F239" s="56"/>
      <c r="G239" s="21">
        <f>SUM(G240:G242)</f>
        <v>283.58517999999998</v>
      </c>
      <c r="H239" s="21">
        <f>SUM(H240:H242)</f>
        <v>283.49392</v>
      </c>
      <c r="I239" s="55"/>
    </row>
    <row r="240" spans="1:10" x14ac:dyDescent="0.25">
      <c r="A240" s="5"/>
      <c r="B240" s="48" t="s">
        <v>2</v>
      </c>
      <c r="C240" s="48"/>
      <c r="D240" s="48"/>
      <c r="E240" s="48"/>
      <c r="F240" s="48"/>
      <c r="G240" s="22">
        <v>0</v>
      </c>
      <c r="H240" s="22">
        <v>0</v>
      </c>
      <c r="I240" s="55"/>
    </row>
    <row r="241" spans="1:12" x14ac:dyDescent="0.25">
      <c r="A241" s="5"/>
      <c r="B241" s="48" t="s">
        <v>3</v>
      </c>
      <c r="C241" s="48"/>
      <c r="D241" s="48"/>
      <c r="E241" s="48"/>
      <c r="F241" s="48"/>
      <c r="G241" s="22">
        <v>0</v>
      </c>
      <c r="H241" s="22">
        <v>0</v>
      </c>
      <c r="I241" s="55"/>
    </row>
    <row r="242" spans="1:12" x14ac:dyDescent="0.25">
      <c r="A242" s="5"/>
      <c r="B242" s="48" t="s">
        <v>4</v>
      </c>
      <c r="C242" s="48"/>
      <c r="D242" s="48"/>
      <c r="E242" s="48"/>
      <c r="F242" s="48"/>
      <c r="G242" s="22">
        <v>283.58517999999998</v>
      </c>
      <c r="H242" s="22">
        <v>283.49392</v>
      </c>
      <c r="I242" s="55"/>
    </row>
    <row r="243" spans="1:12" ht="93" customHeight="1" x14ac:dyDescent="0.25">
      <c r="A243" s="5"/>
      <c r="B243" s="49" t="s">
        <v>78</v>
      </c>
      <c r="C243" s="49"/>
      <c r="D243" s="49"/>
      <c r="E243" s="49"/>
      <c r="F243" s="49"/>
      <c r="G243" s="24" t="s">
        <v>6</v>
      </c>
      <c r="H243" s="24" t="s">
        <v>6</v>
      </c>
      <c r="I243" s="55" t="s">
        <v>76</v>
      </c>
    </row>
    <row r="244" spans="1:12" x14ac:dyDescent="0.25">
      <c r="A244" s="5"/>
      <c r="B244" s="56" t="s">
        <v>1</v>
      </c>
      <c r="C244" s="56"/>
      <c r="D244" s="56"/>
      <c r="E244" s="56"/>
      <c r="F244" s="56"/>
      <c r="G244" s="31">
        <f>SUM(G245:G247)</f>
        <v>4895</v>
      </c>
      <c r="H244" s="21">
        <f>SUM(H245:H247)</f>
        <v>4895</v>
      </c>
      <c r="I244" s="55"/>
    </row>
    <row r="245" spans="1:12" x14ac:dyDescent="0.25">
      <c r="A245" s="5"/>
      <c r="B245" s="48" t="s">
        <v>2</v>
      </c>
      <c r="C245" s="48"/>
      <c r="D245" s="48"/>
      <c r="E245" s="48"/>
      <c r="F245" s="48"/>
      <c r="G245" s="22">
        <v>0</v>
      </c>
      <c r="H245" s="22">
        <v>0</v>
      </c>
      <c r="I245" s="55"/>
    </row>
    <row r="246" spans="1:12" x14ac:dyDescent="0.25">
      <c r="A246" s="5"/>
      <c r="B246" s="48" t="s">
        <v>3</v>
      </c>
      <c r="C246" s="48"/>
      <c r="D246" s="48"/>
      <c r="E246" s="48"/>
      <c r="F246" s="48"/>
      <c r="G246" s="22">
        <v>1495</v>
      </c>
      <c r="H246" s="22">
        <v>1495</v>
      </c>
      <c r="I246" s="55"/>
    </row>
    <row r="247" spans="1:12" x14ac:dyDescent="0.25">
      <c r="A247" s="5"/>
      <c r="B247" s="48" t="s">
        <v>4</v>
      </c>
      <c r="C247" s="48"/>
      <c r="D247" s="48"/>
      <c r="E247" s="48"/>
      <c r="F247" s="48"/>
      <c r="G247" s="22">
        <v>3400</v>
      </c>
      <c r="H247" s="22">
        <v>3400</v>
      </c>
      <c r="I247" s="55"/>
    </row>
    <row r="248" spans="1:12" ht="68.25" customHeight="1" x14ac:dyDescent="0.25">
      <c r="A248" s="5"/>
      <c r="B248" s="49" t="s">
        <v>52</v>
      </c>
      <c r="C248" s="49"/>
      <c r="D248" s="49"/>
      <c r="E248" s="49"/>
      <c r="F248" s="49"/>
      <c r="G248" s="24" t="s">
        <v>6</v>
      </c>
      <c r="H248" s="24" t="s">
        <v>6</v>
      </c>
      <c r="I248" s="55" t="s">
        <v>82</v>
      </c>
    </row>
    <row r="249" spans="1:12" x14ac:dyDescent="0.25">
      <c r="A249" s="5"/>
      <c r="B249" s="56" t="s">
        <v>1</v>
      </c>
      <c r="C249" s="56"/>
      <c r="D249" s="56"/>
      <c r="E249" s="56"/>
      <c r="F249" s="56"/>
      <c r="G249" s="21">
        <f>SUM(G250:G252)</f>
        <v>12539.9</v>
      </c>
      <c r="H249" s="21">
        <f>SUM(H250:H252)</f>
        <v>12539.9</v>
      </c>
      <c r="I249" s="55"/>
    </row>
    <row r="250" spans="1:12" x14ac:dyDescent="0.25">
      <c r="A250" s="5"/>
      <c r="B250" s="48" t="s">
        <v>2</v>
      </c>
      <c r="C250" s="48"/>
      <c r="D250" s="48"/>
      <c r="E250" s="48"/>
      <c r="F250" s="48"/>
      <c r="G250" s="22">
        <v>0</v>
      </c>
      <c r="H250" s="22">
        <v>0</v>
      </c>
      <c r="I250" s="55"/>
    </row>
    <row r="251" spans="1:12" x14ac:dyDescent="0.25">
      <c r="A251" s="5"/>
      <c r="B251" s="48" t="s">
        <v>3</v>
      </c>
      <c r="C251" s="48"/>
      <c r="D251" s="48"/>
      <c r="E251" s="48"/>
      <c r="F251" s="48"/>
      <c r="G251" s="22">
        <v>6.1</v>
      </c>
      <c r="H251" s="22">
        <v>6.1</v>
      </c>
      <c r="I251" s="55"/>
    </row>
    <row r="252" spans="1:12" x14ac:dyDescent="0.25">
      <c r="A252" s="13"/>
      <c r="B252" s="48" t="s">
        <v>4</v>
      </c>
      <c r="C252" s="48"/>
      <c r="D252" s="48"/>
      <c r="E252" s="48"/>
      <c r="F252" s="48"/>
      <c r="G252" s="22">
        <v>12533.8</v>
      </c>
      <c r="H252" s="22">
        <v>12533.8</v>
      </c>
      <c r="I252" s="55"/>
    </row>
    <row r="253" spans="1:12" ht="41.25" customHeight="1" x14ac:dyDescent="0.25">
      <c r="A253" s="52"/>
      <c r="B253" s="53" t="s">
        <v>54</v>
      </c>
      <c r="C253" s="53"/>
      <c r="D253" s="53"/>
      <c r="E253" s="53"/>
      <c r="F253" s="53"/>
      <c r="G253" s="3">
        <f>G254+G255+G256</f>
        <v>294104.98</v>
      </c>
      <c r="H253" s="3">
        <f>H254+H255+H256</f>
        <v>291741.42138999997</v>
      </c>
      <c r="I253" s="54"/>
      <c r="J253" s="38"/>
      <c r="L253" s="40"/>
    </row>
    <row r="254" spans="1:12" x14ac:dyDescent="0.25">
      <c r="A254" s="52"/>
      <c r="B254" s="53" t="s">
        <v>2</v>
      </c>
      <c r="C254" s="53"/>
      <c r="D254" s="53"/>
      <c r="E254" s="53"/>
      <c r="F254" s="53"/>
      <c r="G254" s="3">
        <f t="shared" ref="G254:H256" si="33">G5+G55+G95+G120+G165+G195+G230</f>
        <v>4882.7949900000003</v>
      </c>
      <c r="H254" s="3">
        <f t="shared" si="33"/>
        <v>4838.5035900000003</v>
      </c>
      <c r="I254" s="54"/>
      <c r="J254" s="38"/>
      <c r="L254" s="40"/>
    </row>
    <row r="255" spans="1:12" x14ac:dyDescent="0.25">
      <c r="A255" s="52"/>
      <c r="B255" s="53" t="s">
        <v>3</v>
      </c>
      <c r="C255" s="53"/>
      <c r="D255" s="53"/>
      <c r="E255" s="53"/>
      <c r="F255" s="53"/>
      <c r="G255" s="3">
        <f t="shared" si="33"/>
        <v>162017.72501000002</v>
      </c>
      <c r="H255" s="3">
        <f t="shared" si="33"/>
        <v>160355.68383999998</v>
      </c>
      <c r="I255" s="54"/>
      <c r="J255" s="38"/>
      <c r="L255" s="40"/>
    </row>
    <row r="256" spans="1:12" x14ac:dyDescent="0.25">
      <c r="A256" s="52"/>
      <c r="B256" s="53" t="s">
        <v>4</v>
      </c>
      <c r="C256" s="53"/>
      <c r="D256" s="53"/>
      <c r="E256" s="53"/>
      <c r="F256" s="53"/>
      <c r="G256" s="3">
        <f t="shared" si="33"/>
        <v>127204.45999999999</v>
      </c>
      <c r="H256" s="3">
        <f t="shared" si="33"/>
        <v>126547.23395999998</v>
      </c>
      <c r="I256" s="54"/>
      <c r="J256" s="38"/>
      <c r="L256" s="40"/>
    </row>
    <row r="257" spans="1:9" x14ac:dyDescent="0.25">
      <c r="A257" s="32"/>
      <c r="B257" s="32"/>
      <c r="C257" s="32"/>
      <c r="D257" s="32"/>
      <c r="E257" s="32"/>
      <c r="F257" s="32"/>
      <c r="G257" s="32"/>
      <c r="H257" s="32"/>
    </row>
    <row r="258" spans="1:9" ht="15.75" x14ac:dyDescent="0.25">
      <c r="A258" s="43" t="s">
        <v>64</v>
      </c>
      <c r="B258" s="43"/>
      <c r="C258" s="43"/>
      <c r="D258" s="43"/>
      <c r="E258" s="43"/>
      <c r="F258" s="32"/>
      <c r="G258" s="32"/>
      <c r="H258" s="32"/>
      <c r="I258" s="4"/>
    </row>
    <row r="259" spans="1:9" ht="15.75" x14ac:dyDescent="0.25">
      <c r="A259" s="43" t="s">
        <v>55</v>
      </c>
      <c r="B259" s="43"/>
      <c r="C259" s="43"/>
      <c r="D259" s="43"/>
      <c r="E259" s="43"/>
      <c r="F259" s="43"/>
      <c r="H259" s="41" t="s">
        <v>81</v>
      </c>
      <c r="I259" s="4"/>
    </row>
    <row r="260" spans="1:9" ht="15.75" x14ac:dyDescent="0.25">
      <c r="A260" s="43" t="s">
        <v>56</v>
      </c>
      <c r="B260" s="43"/>
      <c r="C260" s="43"/>
      <c r="D260" s="43"/>
      <c r="E260" s="43"/>
      <c r="F260" s="43"/>
      <c r="H260" s="33" t="s">
        <v>57</v>
      </c>
      <c r="I260" s="4"/>
    </row>
    <row r="261" spans="1:9" ht="15.75" x14ac:dyDescent="0.25">
      <c r="A261" s="47" t="s">
        <v>58</v>
      </c>
      <c r="B261" s="47"/>
      <c r="C261" s="33"/>
      <c r="D261" s="33"/>
      <c r="E261" s="33"/>
      <c r="F261" s="33"/>
      <c r="H261" s="33"/>
      <c r="I261" s="4"/>
    </row>
    <row r="262" spans="1:9" x14ac:dyDescent="0.25">
      <c r="A262" s="45" t="s">
        <v>59</v>
      </c>
      <c r="B262" s="45"/>
      <c r="C262" s="45"/>
      <c r="D262" s="45"/>
      <c r="E262" s="45"/>
      <c r="F262" s="34"/>
      <c r="H262" s="35" t="s">
        <v>80</v>
      </c>
    </row>
    <row r="263" spans="1:9" x14ac:dyDescent="0.25">
      <c r="A263" s="43"/>
      <c r="B263" s="43"/>
      <c r="C263" s="43"/>
      <c r="D263" s="43"/>
      <c r="E263" s="43"/>
      <c r="F263" s="43"/>
      <c r="H263" s="36"/>
    </row>
    <row r="264" spans="1:9" x14ac:dyDescent="0.25">
      <c r="A264" s="44" t="s">
        <v>60</v>
      </c>
      <c r="B264" s="44"/>
      <c r="C264" s="44"/>
      <c r="D264" s="44"/>
      <c r="E264" s="44"/>
      <c r="F264" s="44"/>
      <c r="H264" s="36"/>
    </row>
    <row r="265" spans="1:9" ht="15" customHeight="1" x14ac:dyDescent="0.25">
      <c r="A265" s="43" t="s">
        <v>61</v>
      </c>
      <c r="B265" s="43"/>
      <c r="C265" s="43"/>
      <c r="D265" s="43"/>
      <c r="E265" s="43"/>
      <c r="F265" s="43"/>
      <c r="H265" s="36" t="s">
        <v>57</v>
      </c>
    </row>
    <row r="266" spans="1:9" ht="15" customHeight="1" x14ac:dyDescent="0.25">
      <c r="A266" s="43" t="s">
        <v>63</v>
      </c>
      <c r="B266" s="43"/>
      <c r="C266" s="43"/>
      <c r="D266" s="43"/>
      <c r="E266" s="43"/>
      <c r="F266" s="43"/>
      <c r="H266" s="36" t="s">
        <v>62</v>
      </c>
    </row>
  </sheetData>
  <mergeCells count="319">
    <mergeCell ref="B8:F8"/>
    <mergeCell ref="I8:I12"/>
    <mergeCell ref="B9:F9"/>
    <mergeCell ref="B10:F10"/>
    <mergeCell ref="B11:F11"/>
    <mergeCell ref="B12:F12"/>
    <mergeCell ref="B3:H3"/>
    <mergeCell ref="I3:I7"/>
    <mergeCell ref="B4:F4"/>
    <mergeCell ref="B5:F5"/>
    <mergeCell ref="B6:F6"/>
    <mergeCell ref="B7:F7"/>
    <mergeCell ref="B18:F18"/>
    <mergeCell ref="I18:I22"/>
    <mergeCell ref="B19:F19"/>
    <mergeCell ref="B20:F20"/>
    <mergeCell ref="B21:F21"/>
    <mergeCell ref="B22:F22"/>
    <mergeCell ref="B13:F13"/>
    <mergeCell ref="I13:I17"/>
    <mergeCell ref="B14:F14"/>
    <mergeCell ref="B15:F15"/>
    <mergeCell ref="B16:F16"/>
    <mergeCell ref="B17:F17"/>
    <mergeCell ref="B28:F28"/>
    <mergeCell ref="I28:I32"/>
    <mergeCell ref="B29:F29"/>
    <mergeCell ref="B30:F30"/>
    <mergeCell ref="B31:F31"/>
    <mergeCell ref="B32:F32"/>
    <mergeCell ref="B23:F23"/>
    <mergeCell ref="I23:I27"/>
    <mergeCell ref="B24:F24"/>
    <mergeCell ref="B25:F25"/>
    <mergeCell ref="B26:F26"/>
    <mergeCell ref="B27:F27"/>
    <mergeCell ref="B38:F38"/>
    <mergeCell ref="I38:I42"/>
    <mergeCell ref="B39:F39"/>
    <mergeCell ref="B40:F40"/>
    <mergeCell ref="B41:F41"/>
    <mergeCell ref="B42:F42"/>
    <mergeCell ref="B33:F33"/>
    <mergeCell ref="I33:I37"/>
    <mergeCell ref="B34:F34"/>
    <mergeCell ref="B35:F35"/>
    <mergeCell ref="B36:F36"/>
    <mergeCell ref="B37:F37"/>
    <mergeCell ref="B48:F48"/>
    <mergeCell ref="I48:I52"/>
    <mergeCell ref="B49:F49"/>
    <mergeCell ref="B50:F50"/>
    <mergeCell ref="B51:F51"/>
    <mergeCell ref="B52:F52"/>
    <mergeCell ref="B43:F43"/>
    <mergeCell ref="I43:I47"/>
    <mergeCell ref="B44:F44"/>
    <mergeCell ref="B45:F45"/>
    <mergeCell ref="B46:F46"/>
    <mergeCell ref="B47:F47"/>
    <mergeCell ref="B58:F58"/>
    <mergeCell ref="I58:I62"/>
    <mergeCell ref="B59:F59"/>
    <mergeCell ref="B60:F60"/>
    <mergeCell ref="B61:F61"/>
    <mergeCell ref="B62:F62"/>
    <mergeCell ref="B53:H53"/>
    <mergeCell ref="I53:I57"/>
    <mergeCell ref="B54:F54"/>
    <mergeCell ref="B55:F55"/>
    <mergeCell ref="B56:F56"/>
    <mergeCell ref="B57:F57"/>
    <mergeCell ref="B68:F68"/>
    <mergeCell ref="I68:I72"/>
    <mergeCell ref="B69:F69"/>
    <mergeCell ref="B70:F70"/>
    <mergeCell ref="B71:F71"/>
    <mergeCell ref="B72:F72"/>
    <mergeCell ref="B63:F63"/>
    <mergeCell ref="I63:I67"/>
    <mergeCell ref="B64:F64"/>
    <mergeCell ref="B65:F65"/>
    <mergeCell ref="B66:F66"/>
    <mergeCell ref="B67:F67"/>
    <mergeCell ref="B78:F78"/>
    <mergeCell ref="I78:I82"/>
    <mergeCell ref="B79:F79"/>
    <mergeCell ref="B80:F80"/>
    <mergeCell ref="B81:F81"/>
    <mergeCell ref="B82:F82"/>
    <mergeCell ref="B73:F73"/>
    <mergeCell ref="I73:I77"/>
    <mergeCell ref="B74:F74"/>
    <mergeCell ref="B75:F75"/>
    <mergeCell ref="B76:F76"/>
    <mergeCell ref="B77:F77"/>
    <mergeCell ref="B88:F88"/>
    <mergeCell ref="B89:F89"/>
    <mergeCell ref="B90:F90"/>
    <mergeCell ref="B91:F91"/>
    <mergeCell ref="B92:F92"/>
    <mergeCell ref="B93:H93"/>
    <mergeCell ref="B83:F83"/>
    <mergeCell ref="I83:I87"/>
    <mergeCell ref="B84:F84"/>
    <mergeCell ref="B85:F85"/>
    <mergeCell ref="B86:F86"/>
    <mergeCell ref="B87:F87"/>
    <mergeCell ref="I93:I97"/>
    <mergeCell ref="B94:F94"/>
    <mergeCell ref="B95:F95"/>
    <mergeCell ref="B96:F96"/>
    <mergeCell ref="B97:F97"/>
    <mergeCell ref="I88:I92"/>
    <mergeCell ref="B98:F98"/>
    <mergeCell ref="I98:I102"/>
    <mergeCell ref="B99:F99"/>
    <mergeCell ref="B100:F100"/>
    <mergeCell ref="B101:F101"/>
    <mergeCell ref="B108:F108"/>
    <mergeCell ref="I108:I112"/>
    <mergeCell ref="B109:F109"/>
    <mergeCell ref="B110:F110"/>
    <mergeCell ref="B111:F111"/>
    <mergeCell ref="B112:F112"/>
    <mergeCell ref="B102:F102"/>
    <mergeCell ref="B103:F103"/>
    <mergeCell ref="I103:I107"/>
    <mergeCell ref="B104:F104"/>
    <mergeCell ref="B105:F105"/>
    <mergeCell ref="B106:F106"/>
    <mergeCell ref="B107:F107"/>
    <mergeCell ref="B118:H118"/>
    <mergeCell ref="I118:I122"/>
    <mergeCell ref="B119:F119"/>
    <mergeCell ref="B120:F120"/>
    <mergeCell ref="B121:F121"/>
    <mergeCell ref="B122:F122"/>
    <mergeCell ref="B113:F113"/>
    <mergeCell ref="I113:I117"/>
    <mergeCell ref="B114:F114"/>
    <mergeCell ref="B115:F115"/>
    <mergeCell ref="B116:F116"/>
    <mergeCell ref="B117:F117"/>
    <mergeCell ref="B128:F128"/>
    <mergeCell ref="I128:I132"/>
    <mergeCell ref="B129:F129"/>
    <mergeCell ref="B130:F130"/>
    <mergeCell ref="B131:F131"/>
    <mergeCell ref="B132:F132"/>
    <mergeCell ref="B123:F123"/>
    <mergeCell ref="I123:I127"/>
    <mergeCell ref="B124:F124"/>
    <mergeCell ref="B125:F125"/>
    <mergeCell ref="B126:F126"/>
    <mergeCell ref="B127:F127"/>
    <mergeCell ref="B138:F138"/>
    <mergeCell ref="I138:I142"/>
    <mergeCell ref="B139:F139"/>
    <mergeCell ref="B140:F140"/>
    <mergeCell ref="B141:F141"/>
    <mergeCell ref="B142:F142"/>
    <mergeCell ref="B133:F133"/>
    <mergeCell ref="I133:I137"/>
    <mergeCell ref="B134:F134"/>
    <mergeCell ref="B135:F135"/>
    <mergeCell ref="B136:F136"/>
    <mergeCell ref="B137:F137"/>
    <mergeCell ref="I148:I152"/>
    <mergeCell ref="B149:F149"/>
    <mergeCell ref="B150:F150"/>
    <mergeCell ref="B151:F151"/>
    <mergeCell ref="B152:F152"/>
    <mergeCell ref="B143:F143"/>
    <mergeCell ref="I143:I147"/>
    <mergeCell ref="B144:F144"/>
    <mergeCell ref="B145:F145"/>
    <mergeCell ref="B146:F146"/>
    <mergeCell ref="B147:F147"/>
    <mergeCell ref="I158:I162"/>
    <mergeCell ref="B159:F159"/>
    <mergeCell ref="B160:F160"/>
    <mergeCell ref="B161:F161"/>
    <mergeCell ref="B162:F162"/>
    <mergeCell ref="B153:F153"/>
    <mergeCell ref="I153:I157"/>
    <mergeCell ref="B154:F154"/>
    <mergeCell ref="B155:F155"/>
    <mergeCell ref="B156:F156"/>
    <mergeCell ref="B157:F157"/>
    <mergeCell ref="I168:I172"/>
    <mergeCell ref="B169:F169"/>
    <mergeCell ref="B170:F170"/>
    <mergeCell ref="B171:F171"/>
    <mergeCell ref="B172:F172"/>
    <mergeCell ref="B163:H163"/>
    <mergeCell ref="I163:I167"/>
    <mergeCell ref="B164:F164"/>
    <mergeCell ref="B165:F165"/>
    <mergeCell ref="B166:F166"/>
    <mergeCell ref="B167:F167"/>
    <mergeCell ref="I178:I182"/>
    <mergeCell ref="B179:F179"/>
    <mergeCell ref="B180:F180"/>
    <mergeCell ref="B181:F181"/>
    <mergeCell ref="B182:F182"/>
    <mergeCell ref="B173:F173"/>
    <mergeCell ref="I173:I177"/>
    <mergeCell ref="B174:F174"/>
    <mergeCell ref="B175:F175"/>
    <mergeCell ref="B176:F176"/>
    <mergeCell ref="B177:F177"/>
    <mergeCell ref="I188:I192"/>
    <mergeCell ref="B189:F189"/>
    <mergeCell ref="B190:F190"/>
    <mergeCell ref="B191:F191"/>
    <mergeCell ref="B192:F192"/>
    <mergeCell ref="B183:F183"/>
    <mergeCell ref="I183:I187"/>
    <mergeCell ref="B184:F184"/>
    <mergeCell ref="B185:F185"/>
    <mergeCell ref="B186:F186"/>
    <mergeCell ref="B187:F187"/>
    <mergeCell ref="I198:I202"/>
    <mergeCell ref="B199:F199"/>
    <mergeCell ref="B200:F200"/>
    <mergeCell ref="B201:F201"/>
    <mergeCell ref="B202:F202"/>
    <mergeCell ref="B193:H193"/>
    <mergeCell ref="I193:I197"/>
    <mergeCell ref="B194:F194"/>
    <mergeCell ref="B195:F195"/>
    <mergeCell ref="B196:F196"/>
    <mergeCell ref="B197:F197"/>
    <mergeCell ref="I208:I212"/>
    <mergeCell ref="B209:F209"/>
    <mergeCell ref="B210:F210"/>
    <mergeCell ref="B211:F211"/>
    <mergeCell ref="B212:F212"/>
    <mergeCell ref="B203:F203"/>
    <mergeCell ref="I203:I207"/>
    <mergeCell ref="B204:F204"/>
    <mergeCell ref="B205:F205"/>
    <mergeCell ref="B206:F206"/>
    <mergeCell ref="B207:F207"/>
    <mergeCell ref="I223:I227"/>
    <mergeCell ref="B224:F224"/>
    <mergeCell ref="B225:F225"/>
    <mergeCell ref="B226:F226"/>
    <mergeCell ref="B227:F227"/>
    <mergeCell ref="A213:A227"/>
    <mergeCell ref="B213:F213"/>
    <mergeCell ref="I213:I217"/>
    <mergeCell ref="B214:F214"/>
    <mergeCell ref="B215:F215"/>
    <mergeCell ref="B216:F216"/>
    <mergeCell ref="B217:F217"/>
    <mergeCell ref="B218:F218"/>
    <mergeCell ref="I218:I222"/>
    <mergeCell ref="B219:F219"/>
    <mergeCell ref="I233:I237"/>
    <mergeCell ref="B234:F234"/>
    <mergeCell ref="B235:F235"/>
    <mergeCell ref="B236:F236"/>
    <mergeCell ref="B237:F237"/>
    <mergeCell ref="B228:H228"/>
    <mergeCell ref="I228:I232"/>
    <mergeCell ref="B229:F229"/>
    <mergeCell ref="B230:F230"/>
    <mergeCell ref="B231:F231"/>
    <mergeCell ref="B232:F232"/>
    <mergeCell ref="A266:F266"/>
    <mergeCell ref="B2:F2"/>
    <mergeCell ref="A1:I1"/>
    <mergeCell ref="A253:A256"/>
    <mergeCell ref="B253:F253"/>
    <mergeCell ref="I253:I256"/>
    <mergeCell ref="B254:F254"/>
    <mergeCell ref="B255:F255"/>
    <mergeCell ref="B256:F256"/>
    <mergeCell ref="B248:F248"/>
    <mergeCell ref="I248:I252"/>
    <mergeCell ref="B249:F249"/>
    <mergeCell ref="B250:F250"/>
    <mergeCell ref="B251:F251"/>
    <mergeCell ref="B252:F252"/>
    <mergeCell ref="B243:F243"/>
    <mergeCell ref="I243:I247"/>
    <mergeCell ref="B244:F244"/>
    <mergeCell ref="B245:F245"/>
    <mergeCell ref="B246:F246"/>
    <mergeCell ref="B247:F247"/>
    <mergeCell ref="B238:F238"/>
    <mergeCell ref="I238:I242"/>
    <mergeCell ref="B239:F239"/>
    <mergeCell ref="A263:F263"/>
    <mergeCell ref="A264:F264"/>
    <mergeCell ref="A262:E262"/>
    <mergeCell ref="A79:A89"/>
    <mergeCell ref="A258:E258"/>
    <mergeCell ref="A259:F259"/>
    <mergeCell ref="A260:F260"/>
    <mergeCell ref="A261:B261"/>
    <mergeCell ref="A265:F265"/>
    <mergeCell ref="B240:F240"/>
    <mergeCell ref="B241:F241"/>
    <mergeCell ref="B242:F242"/>
    <mergeCell ref="B233:F233"/>
    <mergeCell ref="B220:F220"/>
    <mergeCell ref="B221:F221"/>
    <mergeCell ref="B222:F222"/>
    <mergeCell ref="B223:F223"/>
    <mergeCell ref="B208:F208"/>
    <mergeCell ref="B198:F198"/>
    <mergeCell ref="B188:F188"/>
    <mergeCell ref="B178:F178"/>
    <mergeCell ref="B168:F168"/>
    <mergeCell ref="B158:F158"/>
    <mergeCell ref="B148:F148"/>
  </mergeCells>
  <pageMargins left="0.31496062992125984" right="0.31496062992125984" top="0.74803149606299213" bottom="0.74803149606299213" header="0.31496062992125984" footer="0.31496062992125984"/>
  <pageSetup paperSize="9" scale="59" fitToHeight="9" orientation="landscape" r:id="rId1"/>
  <rowBreaks count="7" manualBreakCount="7">
    <brk id="17" max="8" man="1"/>
    <brk id="47" max="8" man="1"/>
    <brk id="82" max="8" man="1"/>
    <brk id="117" max="8" man="1"/>
    <brk id="152" max="8" man="1"/>
    <brk id="192" max="8" man="1"/>
    <brk id="22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МП 2021</vt:lpstr>
      <vt:lpstr>'МП 2021'!Область_печати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2022-01-28T07:05:36Z</dcterms:modified>
</cp:coreProperties>
</file>