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defaultThemeVersion="124226"/>
  <bookViews>
    <workbookView xWindow="120" yWindow="105" windowWidth="15120" windowHeight="8010"/>
  </bookViews>
  <sheets>
    <sheet name="МП 2020" sheetId="1" r:id="rId1"/>
  </sheets>
  <definedNames>
    <definedName name="_xlnm.Print_Area" localSheetId="0">'МП 2020'!$A$1:$I$266</definedName>
  </definedNames>
  <calcPr calcId="125725"/>
</workbook>
</file>

<file path=xl/calcChain.xml><?xml version="1.0" encoding="utf-8"?>
<calcChain xmlns="http://schemas.openxmlformats.org/spreadsheetml/2006/main">
  <c r="G169" i="1"/>
  <c r="G121"/>
  <c r="G56" l="1"/>
  <c r="H104" l="1"/>
  <c r="H195" l="1"/>
  <c r="H196"/>
  <c r="H197"/>
  <c r="G197"/>
  <c r="G196"/>
  <c r="G195"/>
  <c r="H14"/>
  <c r="H9"/>
  <c r="H5"/>
  <c r="H6"/>
  <c r="H7"/>
  <c r="H249"/>
  <c r="G249"/>
  <c r="H244"/>
  <c r="G244"/>
  <c r="H239"/>
  <c r="G239"/>
  <c r="H234"/>
  <c r="G234"/>
  <c r="H232"/>
  <c r="G232"/>
  <c r="H231"/>
  <c r="G231"/>
  <c r="H230"/>
  <c r="G230"/>
  <c r="H224"/>
  <c r="G224"/>
  <c r="H219"/>
  <c r="G219"/>
  <c r="H214"/>
  <c r="G214"/>
  <c r="H209"/>
  <c r="G209"/>
  <c r="H204"/>
  <c r="G204"/>
  <c r="H199"/>
  <c r="G199"/>
  <c r="H189"/>
  <c r="G189"/>
  <c r="H184"/>
  <c r="G184"/>
  <c r="H179"/>
  <c r="G179"/>
  <c r="H174"/>
  <c r="G174"/>
  <c r="H169"/>
  <c r="H167"/>
  <c r="G167"/>
  <c r="H166"/>
  <c r="G166"/>
  <c r="H165"/>
  <c r="G165"/>
  <c r="H159"/>
  <c r="G159"/>
  <c r="H154"/>
  <c r="G154"/>
  <c r="H149"/>
  <c r="G149"/>
  <c r="H144"/>
  <c r="G144"/>
  <c r="H139"/>
  <c r="G139"/>
  <c r="H134"/>
  <c r="G134"/>
  <c r="H129"/>
  <c r="G129"/>
  <c r="H124"/>
  <c r="G124"/>
  <c r="H122"/>
  <c r="G122"/>
  <c r="H121"/>
  <c r="H120"/>
  <c r="G120"/>
  <c r="H114"/>
  <c r="G114"/>
  <c r="H109"/>
  <c r="G109"/>
  <c r="G104"/>
  <c r="H99"/>
  <c r="G99"/>
  <c r="H97"/>
  <c r="G97"/>
  <c r="H96"/>
  <c r="G96"/>
  <c r="H95"/>
  <c r="G95"/>
  <c r="H89"/>
  <c r="G89"/>
  <c r="H84"/>
  <c r="G84"/>
  <c r="H79"/>
  <c r="G79"/>
  <c r="H74"/>
  <c r="G74"/>
  <c r="H69"/>
  <c r="G69"/>
  <c r="H64"/>
  <c r="G64"/>
  <c r="H59"/>
  <c r="G59"/>
  <c r="H57"/>
  <c r="G57"/>
  <c r="H56"/>
  <c r="H55"/>
  <c r="G55"/>
  <c r="H49"/>
  <c r="G49"/>
  <c r="H44"/>
  <c r="G44"/>
  <c r="H39"/>
  <c r="G39"/>
  <c r="H34"/>
  <c r="G34"/>
  <c r="H29"/>
  <c r="G29"/>
  <c r="H24"/>
  <c r="G24"/>
  <c r="H19"/>
  <c r="G19"/>
  <c r="G14"/>
  <c r="G9"/>
  <c r="G7"/>
  <c r="G6"/>
  <c r="G5"/>
  <c r="H229" l="1"/>
  <c r="H119"/>
  <c r="G119"/>
  <c r="H54"/>
  <c r="G54"/>
  <c r="G229"/>
  <c r="G164"/>
  <c r="H164"/>
  <c r="G94"/>
  <c r="H256"/>
  <c r="G254"/>
  <c r="G256"/>
  <c r="H194"/>
  <c r="H254"/>
  <c r="H255"/>
  <c r="H4"/>
  <c r="G255"/>
  <c r="H94"/>
  <c r="G194"/>
  <c r="G4"/>
  <c r="G253" l="1"/>
  <c r="H253"/>
</calcChain>
</file>

<file path=xl/sharedStrings.xml><?xml version="1.0" encoding="utf-8"?>
<sst xmlns="http://schemas.openxmlformats.org/spreadsheetml/2006/main" count="392" uniqueCount="110">
  <si>
    <t>5.</t>
  </si>
  <si>
    <t>Объем ассигнований всего, в т.ч. за счет</t>
  </si>
  <si>
    <t>- федерального бюджета</t>
  </si>
  <si>
    <t>- областного бюджета</t>
  </si>
  <si>
    <t>- районного бюджета</t>
  </si>
  <si>
    <t>1. Направление "Развитие системы дошкольного образования"</t>
  </si>
  <si>
    <t>х</t>
  </si>
  <si>
    <t>2. Направление "Развитие системы общего образования"</t>
  </si>
  <si>
    <t>3. Направление "Развитие системы дополнительного образования"</t>
  </si>
  <si>
    <t>4. Направление "Организация отдыха детей в каникулярное время"</t>
  </si>
  <si>
    <t>5. Направление "Организация временного трудоустройства несовершеннолетних граждан"</t>
  </si>
  <si>
    <t>6. Направление "Обеспечените государственных гарантий содержания и социальных прав детей-сирот, оставшихся без попечительства"</t>
  </si>
  <si>
    <t>7. Направление "Реализация государственных функций, связанных с общегосударственным управлением"</t>
  </si>
  <si>
    <t>8. Направление "Социальное обеспечение в сфере образования"</t>
  </si>
  <si>
    <t>9. Направление "Оптимизация структуры муниципальной сети образовательных учреждений с учетом демографических и социально- экономических условий"</t>
  </si>
  <si>
    <t>3.</t>
  </si>
  <si>
    <t>1.Направление "Молодежь Нагорского района"</t>
  </si>
  <si>
    <t>2. Направление "Обеспечение жильем молодых семей"</t>
  </si>
  <si>
    <t>3. Направление "Развитие физической культуры и спорта"</t>
  </si>
  <si>
    <t>4. Направление "Профилактика безнадзорности и правонарушений несовершеннолетних"</t>
  </si>
  <si>
    <t>5. Направление "Профилактика правонарушений"</t>
  </si>
  <si>
    <t>6. Направление "Меры противодействия немедицинскому потреблению наркотических средств"</t>
  </si>
  <si>
    <t>7. Направление "Содействие социально ориентированным НКО"</t>
  </si>
  <si>
    <t>6.</t>
  </si>
  <si>
    <t>1. Направление "Развитие МКУК " Централизованная библиотечная система"</t>
  </si>
  <si>
    <t>2. Направление "Развитие МКУК "Районный центр народного творчества"</t>
  </si>
  <si>
    <t>3. Направление "Развитие МКОУ ДОД "Детская школа искусств"</t>
  </si>
  <si>
    <t>4. Направление "Реализация государственных функций, связанных с общегосударственным управлением"</t>
  </si>
  <si>
    <t>2.</t>
  </si>
  <si>
    <t>1. Направление"Модернизация и реформироование жилищно- коммунального хозяйства"</t>
  </si>
  <si>
    <t>2. Направление "Развитие дорожного хозяйства"</t>
  </si>
  <si>
    <t>3. Направление  "Развитие жилищного строительства"</t>
  </si>
  <si>
    <t>4. Направление  "Энергосбережение и повышение энергоэффективности"</t>
  </si>
  <si>
    <t>5. Направление "Безопасность дорожного движения"</t>
  </si>
  <si>
    <t>6. Направление "Создание благоприятных условий для развития хозяйственной деятельности,предприятий, оказывающих услуги по пассажирским перевозкам"</t>
  </si>
  <si>
    <t>7. Направление "Предупреждение и ликвидация чрезвычайных ситуаций"</t>
  </si>
  <si>
    <t>8. Направление  "Экологические и природоохранные мероприятия"</t>
  </si>
  <si>
    <t>1.</t>
  </si>
  <si>
    <t>Объем ассигнований всего, в т.ч. за счет:</t>
  </si>
  <si>
    <t>1. Направление "Развитие муниципальной службы"</t>
  </si>
  <si>
    <t>2. Направление "Противодействие коррупции в Нагорском районе"</t>
  </si>
  <si>
    <t>3. Направление "Управление муниципальным имуществом"</t>
  </si>
  <si>
    <t>4. Направление "Развитие малого и среднего предпринимательства"</t>
  </si>
  <si>
    <t>7.</t>
  </si>
  <si>
    <t>1. Направление "Развитие растениеводства"</t>
  </si>
  <si>
    <t>2. Направление "Развитие животноводства"</t>
  </si>
  <si>
    <t>3. Направление "Поддержка малых форм хозяйствования"</t>
  </si>
  <si>
    <t>4. Направление "Стимулирование эфективного использования земель сельскохозяйственного назначения"</t>
  </si>
  <si>
    <t>6. Направление "Комплексное обустройство сельских поселений района объектами социальной и инженерной инфраструктуры"</t>
  </si>
  <si>
    <t>4.</t>
  </si>
  <si>
    <t>1. Отдельное мероприятие "Реализация бюджетного процесса"</t>
  </si>
  <si>
    <t>2. Отдельное мероприятие "Управление муниципальным долгом Нагорского района"</t>
  </si>
  <si>
    <t>4. Отдельное мероприятие "Предоставление межбюджетных трансфертов местным бюджетам  поселений из бюджета муниципального района"</t>
  </si>
  <si>
    <t>Наименование программы и источники финансирования</t>
  </si>
  <si>
    <t>ИТОГО объем ассигнований по муниципальным программам, 
в т.ч. за счет:</t>
  </si>
  <si>
    <t>по экономике и муниципальной собственности</t>
  </si>
  <si>
    <t xml:space="preserve">  </t>
  </si>
  <si>
    <t xml:space="preserve"> </t>
  </si>
  <si>
    <t>Согласовано</t>
  </si>
  <si>
    <t>Начальник финансового управления</t>
  </si>
  <si>
    <t>Исполнитель</t>
  </si>
  <si>
    <t xml:space="preserve">Главный специалист отдела экономики </t>
  </si>
  <si>
    <t>Т.Н. Усатова</t>
  </si>
  <si>
    <t xml:space="preserve">и работы с малым бизнесом       </t>
  </si>
  <si>
    <t>Заместитель главы администрации района</t>
  </si>
  <si>
    <t>"Управление муниципальными финансами и 
регулирование межбюджетных отношений Нагорского района"</t>
  </si>
  <si>
    <t>"Развити АПК  Нагорского района"</t>
  </si>
  <si>
    <t>"Совершенствование организации муниципального управления Нагорского района"</t>
  </si>
  <si>
    <t>"Создание безопасных и благоприятных условий жизнедеятельности 
в Нагорском районе"</t>
  </si>
  <si>
    <t>"Развитие культуры Нагорского района"</t>
  </si>
  <si>
    <t>"Развитие образования Нагорского района"</t>
  </si>
  <si>
    <t>"Социальная политика и профилактика правонарушений 
в Нагорском районе"</t>
  </si>
  <si>
    <t>№
 п/п</t>
  </si>
  <si>
    <t>Мероприятия, 
в рамках которых освоены средства</t>
  </si>
  <si>
    <t>Расходы по смете финансового управления администрации Нагорского района.</t>
  </si>
  <si>
    <t>Уплата процентов по привлекаемым кредитам.</t>
  </si>
  <si>
    <t>Предоставление дотаций на выравнивание бюджетной обеспеченности поселениям Нагорского района.</t>
  </si>
  <si>
    <t>5. Направление "Организация выполнения полномочий органов местного самоуправления"</t>
  </si>
  <si>
    <t>3. Отдельное мероприятие "Выравнивание финансовых воз-можностей поселений Нагорского района по осуществлению по-селениями района полномочий по решению вопросов местного значения"</t>
  </si>
  <si>
    <t>5. Направление  "Улучшение жилищных условий населения, проживающего в сельской местности, в том числе для молодых семей и молодых специалистов"</t>
  </si>
  <si>
    <t>Предусмотрено 
на 2020 год 
(тыс. руб)</t>
  </si>
  <si>
    <t>В.В. Казакова</t>
  </si>
  <si>
    <t>О.В. Двоеглазова</t>
  </si>
  <si>
    <t>З/плата с начислениями, коммунальные услуги, командировочные расходы, прочие расходы (обучение по пожарной безопасности, услуги связи, приобретение программных продуктов,  приобретение хозяйственных товаров, канцелярских товаров, строительных материалов, основных средств, заправка и ремонт картриджей).</t>
  </si>
  <si>
    <t>Предоставление межбюджетных трансфертов местным бюджетам поселений из бюджета муниципального района: софинансирование расходных обязательств, возникающих при выполнении полномочий органов местного  самоуправления по вопросам местного значения, субсидии по административным комиссиям, дотации на сбалансированность поселений.</t>
  </si>
  <si>
    <t>З/плата с начислениями, коммунальные услуги, прочие расходы (обучение по пожарной безопасности, услуги связи, интернет, охрана объектов,инвестиционные программы и проекты ППМИ, техническое обслуживание технических средств охраны, приобретение хозяйственных товаров, канцелярских товаров, строительных материалов, ГСМ, запасных частей для автомашины, топливных дров, заправка и ремонт картриджей).</t>
  </si>
  <si>
    <t>З/плата с начислениями, прочие расходы (обучение по пожарной безопасности, по № 44-ФЗ, интернет, приобретение программных продуктов,  приобретение хозяйственных товаров, канцелярских товаров, заправка и ремонт картриджей, приобретение орг. техники).</t>
  </si>
  <si>
    <t>1. Выплата заработной платы;
2. Общехозяйственные и коммунальные расходы;
3. Услуги связи;
4. Расходы на ГСМ;
5. Транспортные расходы.
6. Проведение Выборов по принятию изменений в Конституции - 284,2 тыс. рублей.</t>
  </si>
  <si>
    <t>Субсидия ИП Бармину Н.П. на возмещение части затрат по пассажирским перевозкам, обеспечение мер поддержки перевозчиков, осуществляющих регулярные перевозки пассажиров и багажа автомобильным транспортом.</t>
  </si>
  <si>
    <t>Отлов безнадзорных животных, работы по ликвидации свалок.</t>
  </si>
  <si>
    <t>Приобретение ГСМ в рамках акции "Подросток".</t>
  </si>
  <si>
    <t>Приобретение ГСМ на проведение выездных мероприятий в рамках Единого Дня профилактики правонарушений.</t>
  </si>
  <si>
    <t>З/плата с начислениями, коммунальные услуги, подписка, инвестиционные программы и проекты ППМИ, прочие расходы (обучение по пожарной безопасности, услуги связи, интернет, охрана объектов, техническое обслуживание технических средств охраны, приобретение хозяйственных товаров, канцелярских товаров, строительных материалов, ГСМ, топливных дров,  заправка и ремонт картриджей, проект зонирования для модельной библиотеки, ремонт памятника по проекту Азимова Р.А.).</t>
  </si>
  <si>
    <t>Содержание автомобильных дорог общего пользования местного значения и искуственных сооружений на них. Межбюджетный трансферт Нагорскому городскому поселению на осуществление дорожной деятельности.</t>
  </si>
  <si>
    <t>Данные о ходе выполнения муниципальных программ за 9 месяцев 2020 года</t>
  </si>
  <si>
    <t>Исполнено 
за 9 месяцев
2020 года
(тыс. руб)</t>
  </si>
  <si>
    <t xml:space="preserve">  - обеспечение организации предоставления дошкольного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игрушек, хоз.товаров, командировочные расходы, прочие расходы). За счет средств субвенции из областного бюджета за 9 мес. 2020 года приобретено учебно-наглядное пособие,  игрушки, музыкальное оборудование на сумму 88,3 тыс. рублей, на повышение квалификации педагогических работников (1 чел) израсходовано 1,2 тыс. рублей.                                                                                                                                                          - развитие кадрового потенциала системы дошкольного образования (выплата заработной платы работникам дошкольных образовательных учреждений, и начислений на заработную плату);                                                                                                                                                                 - организация питания в муниципальных дошкольных образовательных учреждениях (приобретение продуктов питания);                                                                                                                                                                                                                    - обеспечение пожарной безопасности. За 9 мес. 2020 года проведены расходы в сумме 152,6 тыс. рублей (техническое обслуживание пожарной сигнализации, оборудования для передачи извещения о пожаре, приобретены и перезаправлены огнетушители);                                                                                                                                                                                                                                    - мероприятия по выполнению предписаний надзорных органов. За 9 мес. 2020 года проведены расходы в сумме 137,0 тыс. рублей (приобретена мебель, линолеум по предписаниям Роспотребнадзора в МКДОУ д/с № 2);                                                                                 - обеспечение санитарно-эпидемиологического состояния. За 9 мес. 2020 года проведены расходы на сумму 32,3 тыс. рублей (дератизация, аккарицидные обработки);                                                                                                                                                                      - мероприятия по обеспечению мер по профилактике новой коронавирусной инфекции. За 9 мес. 2020 года проведены расходы на сумму 54,0 тыс. рублей (приобретение бесконтактных термометров, обеззараживателей воздуха, антисептиков, дезинфицирующих средств, перчаток, масок);                                                                                                                                            - подготовка учреждений к новому учебному году. За 9 мес. 2020 года проведены расходы на сумму 77,3 тыс. рублей (текущий , косметический ремонт).</t>
  </si>
  <si>
    <t xml:space="preserve">  - обеспечение организации предоставления общего образования (оплата коммунальных услуг, услуг по содержанию имущества, расходы на текущий ремонт учреждений и выполнение предписаний надзорных органов, приобретение учебно-наглядных пособий, учебников, оборудования для обеспечения образовательного процесса, повышение квалификации педагогических работников, приобретение ГСМ для подвоза учащихся, прочие расходы). За счет средств субвенции из областного бюджета за 9 мес. 2020 года приобретены  учебники, учебно-наглядные пособия, аттестаты, медали, компьютерное оборудование  на сумму 169,6 тыс. рублей, программное обеспечение на сумму 59,2 тыс. рублей, на повышение квалификации педагогических работников (1 чел) израсходовано 1,5 тыс. рублей);                                                                                                                                                  - развитие кадрового потенциала системы общего образования (выплата заработной платы работникам общеобразовательных учреждений, и начислений на заработную плату);                                                                                                                  - организация питания в муниципальных общеобразовательных учреждениях (приобретение продуктов питания);                                                                                                                                                                                         - реализация мер, направленных на выполнение предписаний надзорных органов и приведение зданий в соответствие с требованиями, предъявляемыми к безопасности в процессе эксплуатации, в муниципальных общеобразовательных организациях. В 2020 году  в рамках мероприятия отремонтирован пищеблок в МКОУ СОШ п. Кобра Нагорского района Кировской области для обеспечения горячим питанием обучающихся на сумму 254,4 тыс. рублей;                                                                                                                                                                                                                                                            - обеспечение выплат ежемесячного денежного вознаграждения за классное руководство педагогическим работникам муниципальных образовательных организаций, реализующих образовательные программы начального общего, основного общего и среднего общего образования. С 01 сентября 43 педагогических работника получили вознагрждение за классное руководство на сумму 248,0 тыс. рублей;                                                                                                                                                                   - организация бесплатного горячего питания обучающихся, получающих начальное общее образование в муниципальных образовательных организациях. С 01 сентября учащиеся начальных классов обеспечены горячим питанием на сумму 67,98 тыс. рублей;                                                                                                                                                                                 - обеспечение пожарной безопасности. За 9 мес. 2020 года проведены расходы в сумме 211,4 тыс. рублей (техническое обслуживание пожарной сигнализации, оборудования для передачи извещения о пожаре, приобретены и перезаправлены огнетушители);                                                                                                                                                                                                                                    - мероприятия по выполнению предписаний надзорных органов. За 9 мес. 2020 года проведены расходы в сумме 102,6 тыс. рублей (приобретена посуда по предписаниям Роспотребнадзора в МКОУ СОШ с. Заево, МКОУ СОШ с. Синегорье, МКОУ СОШ п. Орлецы, приобретена овощепротирочная машина в МКОУ СОШ п. Кобра);                                                                                 - обеспечение санитарно-эпидемиологического состояния. За 9 мес. 2020 года проведены расходы на сумму 23,7 тыс. рублей (дератизация, аккарицидные обработки);                                                                                                                                                                      - мероприятия по обеспечению мер по профилактике новой коронавирусной инфекции. За 9 мес. 2020 года проведены расходы на сумму 134,8 тыс. рублей (приобретение бесконтактных термометров, обеззараживателей воздуха, антисептиков, дезинфицирующих средств, перчаток, масок);                                                                                                                                            - подготовка учреждений к новому учебному году. За 9 мес. 2020 года проведены расходы на сумму 72,2 тыс. рублей (текущий , косметический ремонт);                                                                                                                                                                                                                         - ремонт крыши дошкольной группы МКОУ СОШ п. Кобра. Расходы проведены на сумму 300,0 тыс. рублей. </t>
  </si>
  <si>
    <t xml:space="preserve">  - обеспечение организации предоставления дополнительного образования (оплата коммунальных услуг, услуг по содержанию имущества, оплата проезда, питания и проживания учащихся на соревнованиях, приобретение ГСМ, хоз.товаров, прочие расходы);                                                                                                                                                                         - развитие кадрового потенциала системы дополнительного образованияи(выплата заработной платы работникам организации дополнительного образования, и начислений на заработную плату);                                                                                                      - обеспечение пожарной безопасности. За 9 мес. 2020 года проведены расходы в сумме 32,3 тыс. рублей (техническое обслуживание пожарной сигнализации, оборудования для передачи извещения о пожаре);                                                                                                                                                                                                          - обеспечение санитарно-эпидемиологического состояния. За 9 мес. 2020 года проведены расходы на сумму 7,7 тыс. рублей (дератизация, аккарицидные обработки);                                                                                                                                                                                                             - мероприятия по обеспечению мер по профилактике новой коронавирусной инфекции. За 9 мес. 2020 года проведены расходы на сумму 9,0 тыс. рублей (приобретение бесконтактных термометров, обеззараживателей воздуха, антисептиков, дезинфицирующих средств, перчаток, масок);                                                                                                                                            - подготовка учреждений к новому учебному году. За 9 мес. 2020 года проведены расходы на сумму 49,5 тыс. рублей (текущий , косметический ремонт).</t>
  </si>
  <si>
    <t>Организация временного трудоустройства несовершеннолетних граждан в возрасте от 14 до 18 лет (в 2020 году проведены расходы в сумме 16,99038 тыс. рублей на 19 человек).</t>
  </si>
  <si>
    <t xml:space="preserve">Выполнение отдельных государственных полномочий по обеспечению содержания ребенка в семье опекуна и приемной семье, а также вознаграждение, причитающееся приемному родителю. По состоянию на 01.10.2020 г на учете в органе опеки и попечительства состоит 34 ребенка (21 ребенок в семьях опекунов, 13 детей в приемных семьях). 10 человек получают вознаграждение, причитающееся приемному родителю. </t>
  </si>
  <si>
    <t xml:space="preserve"> - Финансовое обеспечение деятельности Муниципального учреждения управления образования администрации Нагорского района Кировской области (выплата заработной платы работникам, начислений на заработную плату, расходы на программное обеспечение, общехозяйственные расходы);                                                                                                                                                             - Выполнение отдельных государственных полномочий по осуществлению деятельности по опеке и попечительству (выплата заработной платы  специалисту по опеке и попечительству);
- Выполнение требований в области информационной безопасности, приобретение лицензионного системного и прикладного программного обеспечения (за 9 месяцев 2020 года расходы составили 73,53 тыс. рублей).</t>
  </si>
  <si>
    <t>Организация отдыха и оздоровления  детей в каникулярное время в лагерях с дневным пребыванием. Летние оздоровительные лагеря не проведены в связи со сложной эпидемиологической обстановкой.</t>
  </si>
  <si>
    <t>8 специалистов прошли профессиональную переподготовку</t>
  </si>
  <si>
    <t>Размещение информации в районной газете "Нагорская жизнь" - 0,66 тыс. рублей, независимая оценка - 3 тыс. рублей, оценка автобуса - 2,5 тыс. рублей.</t>
  </si>
  <si>
    <t>Создание мест (площадок) накопления твердых коммунальных отходов, ППМИ 2019 год (Водопровод, ул. Полевая).</t>
  </si>
  <si>
    <t>Заработная плата сотрудникам ЕДДС. 
Оказание единовременной материальной помощи погорельцам.</t>
  </si>
  <si>
    <t>20.02.2020 г проведён районный слёт местного отделения Всероссийского детско-юношеского военно-патриотического общественного движения "ЮНАРМИЯ" посвящнный 75 годовщине ВОВ, мероприятие "Поклонимся великим тем годам" посвящённый 75 годовщине ВОВ, чествование лучших выпускников района, акция "Вахта памяти", акция "Будущее России", акция "Волонтеры Конституции", акция "Россия - родина моя", День молодёжи, День семьи, любви и верности.</t>
  </si>
  <si>
    <t>Всероссийская массовая лыжная гонка "Лыжня России" в Нагорском районе; районные соревнования по волейболу; спортивные мероприятия в рамках X Спартакиады среди работников образовательных организаций Нагорского района,  мероприятия по реализации Всероссийского физкультурно-спортивного комплекса "Готов к турду и обороне" (ГТО) в Нагорском районе. Проведение онлайн-мероприятий в период карантина.</t>
  </si>
  <si>
    <t>Предоставление руководителям, педагогическим работникам и иным специалистам образовательных учреждений (за исключением совместителей), работающим и проживающим в сельских населенных пунктах (поселках городского типа), бесплатной жилой площади с отоплением и электроснабжением путем компенсации  расходов в виде ежемесячной денежной выплаты (за 9 месяцев 2020 года 105 человек получили компенсацию за коммунальные услуги).                                                                                                                                      
Выполнение отдельных государственных полномочий по начислению и выплате компенсации части платы, взимаемой за содержание детей в образовательных учреждениях, реализующих основную общеобразовательную программу дошкольного образования (за 9 месяцев 2020 года на 106 детей выплачена компенсация по родительской плате).</t>
  </si>
</sst>
</file>

<file path=xl/styles.xml><?xml version="1.0" encoding="utf-8"?>
<styleSheet xmlns="http://schemas.openxmlformats.org/spreadsheetml/2006/main">
  <numFmts count="4">
    <numFmt numFmtId="164" formatCode="0.000"/>
    <numFmt numFmtId="165" formatCode="0.00000"/>
    <numFmt numFmtId="166" formatCode="0.000000"/>
    <numFmt numFmtId="167" formatCode="0.0"/>
  </numFmts>
  <fonts count="18">
    <font>
      <sz val="11"/>
      <color theme="1"/>
      <name val="Calibri"/>
      <family val="2"/>
      <charset val="204"/>
      <scheme val="minor"/>
    </font>
    <font>
      <sz val="10"/>
      <name val="Arial Cyr"/>
      <charset val="204"/>
    </font>
    <font>
      <b/>
      <sz val="12"/>
      <name val="Times New Roman"/>
      <family val="1"/>
      <charset val="204"/>
    </font>
    <font>
      <sz val="12"/>
      <name val="Times New Roman"/>
      <family val="1"/>
      <charset val="204"/>
    </font>
    <font>
      <sz val="10"/>
      <color theme="1"/>
      <name val="Times New Roman"/>
      <family val="1"/>
      <charset val="204"/>
    </font>
    <font>
      <sz val="10"/>
      <name val="Times New Roman"/>
      <family val="1"/>
      <charset val="204"/>
    </font>
    <font>
      <b/>
      <sz val="11"/>
      <name val="Times New Roman"/>
      <family val="1"/>
      <charset val="204"/>
    </font>
    <font>
      <b/>
      <sz val="14"/>
      <color indexed="8"/>
      <name val="Times New Roman"/>
      <family val="1"/>
      <charset val="204"/>
    </font>
    <font>
      <b/>
      <sz val="10"/>
      <name val="Times New Roman"/>
      <family val="1"/>
      <charset val="204"/>
    </font>
    <font>
      <sz val="8"/>
      <color theme="1"/>
      <name val="Times New Roman"/>
      <family val="1"/>
      <charset val="204"/>
    </font>
    <font>
      <sz val="8"/>
      <name val="Times New Roman"/>
      <family val="1"/>
      <charset val="204"/>
    </font>
    <font>
      <b/>
      <i/>
      <sz val="10"/>
      <name val="Times New Roman"/>
      <family val="1"/>
      <charset val="204"/>
    </font>
    <font>
      <i/>
      <sz val="10"/>
      <name val="Times New Roman"/>
      <family val="1"/>
      <charset val="204"/>
    </font>
    <font>
      <sz val="10"/>
      <color theme="1"/>
      <name val="Calibri"/>
      <family val="2"/>
      <charset val="204"/>
      <scheme val="minor"/>
    </font>
    <font>
      <sz val="10"/>
      <color indexed="8"/>
      <name val="Times New Roman"/>
      <family val="1"/>
      <charset val="204"/>
    </font>
    <font>
      <sz val="9"/>
      <color theme="1"/>
      <name val="Times New Roman"/>
      <family val="1"/>
      <charset val="204"/>
    </font>
    <font>
      <sz val="11"/>
      <color indexed="8"/>
      <name val="Times New Roman"/>
      <family val="1"/>
      <charset val="204"/>
    </font>
    <font>
      <sz val="12"/>
      <color indexed="8"/>
      <name val="Times New Roman"/>
      <family val="1"/>
      <charset val="204"/>
    </font>
  </fonts>
  <fills count="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6" tint="0.79998168889431442"/>
        <bgColor indexed="64"/>
      </patternFill>
    </fill>
    <fill>
      <patternFill patternType="solid">
        <fgColor rgb="FF92D050"/>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1" fillId="0" borderId="0"/>
  </cellStyleXfs>
  <cellXfs count="112">
    <xf numFmtId="0" fontId="0" fillId="0" borderId="0" xfId="0"/>
    <xf numFmtId="49" fontId="2" fillId="2" borderId="1" xfId="1" applyNumberFormat="1" applyFont="1" applyFill="1" applyBorder="1" applyAlignment="1">
      <alignment horizontal="center" vertical="top"/>
    </xf>
    <xf numFmtId="167" fontId="6" fillId="0" borderId="2" xfId="1" applyNumberFormat="1" applyFont="1" applyBorder="1" applyAlignment="1">
      <alignment horizontal="center" vertical="center" wrapText="1"/>
    </xf>
    <xf numFmtId="165" fontId="8" fillId="5" borderId="2" xfId="1" applyNumberFormat="1" applyFont="1" applyFill="1" applyBorder="1" applyAlignment="1">
      <alignment horizontal="center" vertical="center"/>
    </xf>
    <xf numFmtId="0" fontId="3" fillId="0" borderId="0" xfId="1" applyFont="1" applyBorder="1" applyAlignment="1">
      <alignment vertical="top" wrapText="1"/>
    </xf>
    <xf numFmtId="49" fontId="8" fillId="2" borderId="3" xfId="1" applyNumberFormat="1" applyFont="1" applyFill="1" applyBorder="1" applyAlignment="1">
      <alignment horizontal="center" vertical="top"/>
    </xf>
    <xf numFmtId="165" fontId="8" fillId="3" borderId="2" xfId="0" applyNumberFormat="1" applyFont="1" applyFill="1" applyBorder="1" applyAlignment="1">
      <alignment horizontal="center" vertical="top" wrapText="1"/>
    </xf>
    <xf numFmtId="0" fontId="5" fillId="0" borderId="2" xfId="0" applyFont="1" applyBorder="1" applyAlignment="1">
      <alignment horizontal="center" vertical="center" wrapText="1"/>
    </xf>
    <xf numFmtId="165" fontId="5" fillId="4" borderId="2" xfId="0" applyNumberFormat="1" applyFont="1" applyFill="1" applyBorder="1" applyAlignment="1">
      <alignment horizontal="center" vertical="top" wrapText="1"/>
    </xf>
    <xf numFmtId="165" fontId="5" fillId="0" borderId="2" xfId="0" applyNumberFormat="1" applyFont="1" applyBorder="1" applyAlignment="1">
      <alignment horizontal="center" vertical="top" wrapText="1"/>
    </xf>
    <xf numFmtId="165" fontId="5" fillId="0" borderId="2" xfId="0" applyNumberFormat="1" applyFont="1" applyBorder="1" applyAlignment="1">
      <alignment horizontal="center" vertical="center" wrapText="1"/>
    </xf>
    <xf numFmtId="164" fontId="5" fillId="0" borderId="2" xfId="1" applyNumberFormat="1" applyFont="1" applyBorder="1" applyAlignment="1">
      <alignment horizontal="center" vertical="top" wrapText="1"/>
    </xf>
    <xf numFmtId="164" fontId="5" fillId="0" borderId="2" xfId="1" applyNumberFormat="1" applyFont="1" applyFill="1" applyBorder="1" applyAlignment="1">
      <alignment horizontal="center" vertical="top" wrapText="1"/>
    </xf>
    <xf numFmtId="49" fontId="8" fillId="2" borderId="4" xfId="1" applyNumberFormat="1" applyFont="1" applyFill="1" applyBorder="1" applyAlignment="1">
      <alignment horizontal="center" vertical="top"/>
    </xf>
    <xf numFmtId="49" fontId="8" fillId="2" borderId="1" xfId="1" applyNumberFormat="1" applyFont="1" applyFill="1" applyBorder="1" applyAlignment="1">
      <alignment horizontal="center" vertical="top"/>
    </xf>
    <xf numFmtId="49" fontId="8" fillId="2" borderId="3" xfId="1" applyNumberFormat="1" applyFont="1" applyFill="1" applyBorder="1" applyAlignment="1">
      <alignment vertical="top"/>
    </xf>
    <xf numFmtId="165" fontId="8" fillId="3" borderId="2" xfId="1" applyNumberFormat="1" applyFont="1" applyFill="1" applyBorder="1" applyAlignment="1">
      <alignment horizontal="center" vertical="top" wrapText="1"/>
    </xf>
    <xf numFmtId="165" fontId="5" fillId="4" borderId="2" xfId="1" applyNumberFormat="1" applyFont="1" applyFill="1" applyBorder="1" applyAlignment="1">
      <alignment horizontal="center" vertical="top" wrapText="1"/>
    </xf>
    <xf numFmtId="165" fontId="5" fillId="0" borderId="2" xfId="1" applyNumberFormat="1" applyFont="1" applyBorder="1" applyAlignment="1">
      <alignment horizontal="center" vertical="top" wrapText="1"/>
    </xf>
    <xf numFmtId="49" fontId="8" fillId="2" borderId="4" xfId="1" applyNumberFormat="1" applyFont="1" applyFill="1" applyBorder="1" applyAlignment="1">
      <alignment vertical="top"/>
    </xf>
    <xf numFmtId="165" fontId="8" fillId="3" borderId="2" xfId="1" applyNumberFormat="1" applyFont="1" applyFill="1" applyBorder="1" applyAlignment="1">
      <alignment horizontal="center"/>
    </xf>
    <xf numFmtId="165" fontId="5" fillId="4" borderId="2" xfId="1" applyNumberFormat="1" applyFont="1" applyFill="1" applyBorder="1" applyAlignment="1">
      <alignment horizontal="center"/>
    </xf>
    <xf numFmtId="165" fontId="5" fillId="0" borderId="2" xfId="1" applyNumberFormat="1" applyFont="1" applyBorder="1" applyAlignment="1">
      <alignment horizontal="center"/>
    </xf>
    <xf numFmtId="166" fontId="5" fillId="0" borderId="2" xfId="1" applyNumberFormat="1" applyFont="1" applyBorder="1" applyAlignment="1">
      <alignment horizontal="center"/>
    </xf>
    <xf numFmtId="2" fontId="5" fillId="0" borderId="2" xfId="1" applyNumberFormat="1" applyFont="1" applyBorder="1" applyAlignment="1">
      <alignment horizontal="center" vertical="top" wrapText="1"/>
    </xf>
    <xf numFmtId="2" fontId="5" fillId="0" borderId="2" xfId="1" applyNumberFormat="1" applyFont="1" applyBorder="1" applyAlignment="1">
      <alignment horizontal="center" vertical="center" wrapText="1"/>
    </xf>
    <xf numFmtId="166" fontId="5" fillId="0" borderId="2" xfId="1" applyNumberFormat="1" applyFont="1" applyBorder="1" applyAlignment="1">
      <alignment horizontal="center" vertical="top" wrapText="1"/>
    </xf>
    <xf numFmtId="166" fontId="5" fillId="4" borderId="2" xfId="1" applyNumberFormat="1" applyFont="1" applyFill="1" applyBorder="1" applyAlignment="1">
      <alignment horizontal="center" vertical="top" wrapText="1"/>
    </xf>
    <xf numFmtId="164" fontId="8" fillId="3" borderId="2" xfId="1" applyNumberFormat="1" applyFont="1" applyFill="1" applyBorder="1" applyAlignment="1">
      <alignment horizontal="center" vertical="top" wrapText="1"/>
    </xf>
    <xf numFmtId="164" fontId="5" fillId="4" borderId="2" xfId="1" applyNumberFormat="1" applyFont="1" applyFill="1" applyBorder="1" applyAlignment="1">
      <alignment horizontal="center" vertical="top" wrapText="1"/>
    </xf>
    <xf numFmtId="164" fontId="8" fillId="3" borderId="2" xfId="1" applyNumberFormat="1" applyFont="1" applyFill="1" applyBorder="1" applyAlignment="1">
      <alignment horizontal="center"/>
    </xf>
    <xf numFmtId="164" fontId="5" fillId="4" borderId="2" xfId="1" applyNumberFormat="1" applyFont="1" applyFill="1" applyBorder="1" applyAlignment="1">
      <alignment horizontal="center"/>
    </xf>
    <xf numFmtId="0" fontId="13" fillId="0" borderId="0" xfId="0" applyFont="1"/>
    <xf numFmtId="0" fontId="5" fillId="0" borderId="0" xfId="1" applyFont="1" applyBorder="1" applyAlignment="1">
      <alignment vertical="top" wrapText="1"/>
    </xf>
    <xf numFmtId="0" fontId="4" fillId="0" borderId="0" xfId="0" applyFont="1"/>
    <xf numFmtId="166" fontId="4" fillId="0" borderId="0" xfId="0" applyNumberFormat="1" applyFont="1"/>
    <xf numFmtId="0" fontId="5" fillId="0" borderId="0" xfId="1" applyFont="1" applyBorder="1" applyAlignment="1">
      <alignment horizontal="left" vertical="top" wrapText="1"/>
    </xf>
    <xf numFmtId="0" fontId="6" fillId="0" borderId="2" xfId="1" applyFont="1" applyBorder="1" applyAlignment="1">
      <alignment horizontal="center" vertical="center" wrapText="1"/>
    </xf>
    <xf numFmtId="2" fontId="0" fillId="0" borderId="0" xfId="0" applyNumberFormat="1"/>
    <xf numFmtId="0" fontId="2" fillId="2" borderId="2" xfId="1" applyFont="1" applyFill="1" applyBorder="1" applyAlignment="1">
      <alignment horizontal="center" vertical="center" wrapText="1"/>
    </xf>
    <xf numFmtId="165" fontId="0" fillId="0" borderId="0" xfId="0" applyNumberFormat="1"/>
    <xf numFmtId="0" fontId="5" fillId="0" borderId="0" xfId="1" applyFont="1" applyBorder="1" applyAlignment="1">
      <alignment horizontal="left" vertical="top" wrapText="1"/>
    </xf>
    <xf numFmtId="49" fontId="8" fillId="0" borderId="1" xfId="1" applyNumberFormat="1" applyFont="1" applyFill="1" applyBorder="1" applyAlignment="1">
      <alignment horizontal="center" vertical="top" wrapText="1"/>
    </xf>
    <xf numFmtId="0" fontId="11" fillId="0" borderId="5" xfId="1" applyFont="1" applyBorder="1" applyAlignment="1">
      <alignment horizontal="left" vertical="top" wrapText="1"/>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9" fillId="2" borderId="1"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0" fontId="5" fillId="0" borderId="2" xfId="1" applyFont="1" applyBorder="1" applyAlignment="1">
      <alignment vertical="top" wrapText="1"/>
    </xf>
    <xf numFmtId="0" fontId="12" fillId="0" borderId="2" xfId="1" applyFont="1" applyBorder="1" applyAlignment="1">
      <alignment vertical="top" wrapText="1"/>
    </xf>
    <xf numFmtId="0" fontId="6" fillId="0" borderId="2" xfId="1" applyFont="1" applyFill="1" applyBorder="1" applyAlignment="1">
      <alignment horizontal="center" vertical="center" wrapText="1"/>
    </xf>
    <xf numFmtId="164" fontId="3" fillId="0" borderId="2" xfId="1" applyNumberFormat="1" applyFont="1" applyBorder="1" applyAlignment="1">
      <alignment horizontal="left" vertical="top"/>
    </xf>
    <xf numFmtId="0" fontId="3" fillId="0" borderId="2" xfId="1" applyFont="1" applyBorder="1" applyAlignment="1">
      <alignment horizontal="left" vertical="top"/>
    </xf>
    <xf numFmtId="0" fontId="8" fillId="0" borderId="2" xfId="1" applyFont="1" applyBorder="1" applyAlignment="1">
      <alignment vertical="top" wrapText="1"/>
    </xf>
    <xf numFmtId="0" fontId="11" fillId="0" borderId="2" xfId="1" applyFont="1" applyBorder="1" applyAlignment="1">
      <alignment horizontal="left" vertical="top" wrapText="1"/>
    </xf>
    <xf numFmtId="0" fontId="4" fillId="2" borderId="1" xfId="0" applyFont="1" applyFill="1" applyBorder="1" applyAlignment="1">
      <alignment horizontal="left" vertical="top" wrapText="1"/>
    </xf>
    <xf numFmtId="0" fontId="4" fillId="2" borderId="3" xfId="0" applyFont="1" applyFill="1" applyBorder="1" applyAlignment="1">
      <alignment horizontal="left" vertical="top" wrapText="1"/>
    </xf>
    <xf numFmtId="0" fontId="4" fillId="2" borderId="4" xfId="0" applyFont="1" applyFill="1" applyBorder="1" applyAlignment="1">
      <alignment horizontal="left" vertical="top" wrapText="1"/>
    </xf>
    <xf numFmtId="0" fontId="15" fillId="2" borderId="1" xfId="0" applyFont="1" applyFill="1" applyBorder="1" applyAlignment="1">
      <alignment horizontal="left" vertical="top" wrapText="1"/>
    </xf>
    <xf numFmtId="0" fontId="15" fillId="2" borderId="3" xfId="0" applyFont="1" applyFill="1" applyBorder="1" applyAlignment="1">
      <alignment horizontal="left" vertical="top" wrapText="1"/>
    </xf>
    <xf numFmtId="0" fontId="15" fillId="2" borderId="4" xfId="0" applyFont="1" applyFill="1" applyBorder="1" applyAlignment="1">
      <alignment horizontal="left" vertical="top" wrapText="1"/>
    </xf>
    <xf numFmtId="0" fontId="10" fillId="0" borderId="2" xfId="1" applyFont="1" applyBorder="1" applyAlignment="1">
      <alignment horizontal="left" vertical="top"/>
    </xf>
    <xf numFmtId="0" fontId="11" fillId="0" borderId="2" xfId="1" applyFont="1" applyBorder="1" applyAlignment="1">
      <alignment vertical="top" wrapText="1"/>
    </xf>
    <xf numFmtId="0" fontId="14" fillId="0" borderId="1" xfId="0" applyFont="1" applyBorder="1" applyAlignment="1">
      <alignment horizontal="left" vertical="top" wrapText="1" readingOrder="1"/>
    </xf>
    <xf numFmtId="0" fontId="14" fillId="0" borderId="3" xfId="0" applyFont="1" applyBorder="1" applyAlignment="1">
      <alignment horizontal="left" vertical="top" readingOrder="1"/>
    </xf>
    <xf numFmtId="0" fontId="14" fillId="0" borderId="4" xfId="0" applyFont="1" applyBorder="1" applyAlignment="1">
      <alignment horizontal="left" vertical="top" readingOrder="1"/>
    </xf>
    <xf numFmtId="0" fontId="14" fillId="0" borderId="1" xfId="0" applyFont="1" applyBorder="1" applyAlignment="1">
      <alignment horizontal="left" vertical="top" wrapText="1"/>
    </xf>
    <xf numFmtId="0" fontId="14" fillId="0" borderId="3" xfId="0" applyFont="1" applyBorder="1" applyAlignment="1">
      <alignment horizontal="left" vertical="top" wrapText="1"/>
    </xf>
    <xf numFmtId="0" fontId="14" fillId="0" borderId="4" xfId="0" applyFont="1" applyBorder="1" applyAlignment="1">
      <alignment horizontal="left" vertical="top" wrapText="1"/>
    </xf>
    <xf numFmtId="0" fontId="14" fillId="0" borderId="1" xfId="0" applyFont="1" applyBorder="1" applyAlignment="1">
      <alignment horizontal="left" vertical="top"/>
    </xf>
    <xf numFmtId="0" fontId="14" fillId="0" borderId="3" xfId="0" applyFont="1" applyBorder="1" applyAlignment="1">
      <alignment horizontal="left" vertical="top"/>
    </xf>
    <xf numFmtId="0" fontId="14" fillId="0" borderId="4" xfId="0" applyFont="1" applyBorder="1" applyAlignment="1">
      <alignment horizontal="left" vertical="top"/>
    </xf>
    <xf numFmtId="0" fontId="5" fillId="0" borderId="2" xfId="1" applyFont="1" applyBorder="1" applyAlignment="1">
      <alignment horizontal="left" vertical="top" wrapText="1"/>
    </xf>
    <xf numFmtId="0" fontId="5" fillId="0" borderId="2" xfId="1" applyFont="1" applyBorder="1" applyAlignment="1">
      <alignment horizontal="left" vertical="top"/>
    </xf>
    <xf numFmtId="0" fontId="10" fillId="0" borderId="1" xfId="1" applyFont="1" applyBorder="1" applyAlignment="1">
      <alignment horizontal="center" vertical="top"/>
    </xf>
    <xf numFmtId="0" fontId="10" fillId="0" borderId="3" xfId="1" applyFont="1" applyBorder="1" applyAlignment="1">
      <alignment horizontal="center" vertical="top"/>
    </xf>
    <xf numFmtId="0" fontId="10" fillId="0" borderId="4" xfId="1" applyFont="1" applyBorder="1" applyAlignment="1">
      <alignment horizontal="center" vertical="top"/>
    </xf>
    <xf numFmtId="0" fontId="16" fillId="0" borderId="1" xfId="0" applyFont="1" applyBorder="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6" fillId="0" borderId="5" xfId="1" applyFont="1" applyFill="1" applyBorder="1" applyAlignment="1">
      <alignment horizontal="center" vertical="center" wrapText="1"/>
    </xf>
    <xf numFmtId="0" fontId="6" fillId="0" borderId="6" xfId="1" applyFont="1" applyFill="1" applyBorder="1" applyAlignment="1">
      <alignment horizontal="center" vertical="center" wrapText="1"/>
    </xf>
    <xf numFmtId="0" fontId="6" fillId="0" borderId="7" xfId="1" applyFont="1" applyFill="1" applyBorder="1" applyAlignment="1">
      <alignment horizontal="center" vertical="center" wrapText="1"/>
    </xf>
    <xf numFmtId="0" fontId="10" fillId="0" borderId="2" xfId="1" applyFont="1" applyBorder="1" applyAlignment="1">
      <alignment horizontal="left" vertical="top" wrapText="1"/>
    </xf>
    <xf numFmtId="0" fontId="17" fillId="0" borderId="1" xfId="0" applyFont="1" applyFill="1" applyBorder="1" applyAlignment="1">
      <alignment horizontal="left" vertical="top" wrapText="1"/>
    </xf>
    <xf numFmtId="0" fontId="17" fillId="0" borderId="3" xfId="0" applyFont="1" applyFill="1" applyBorder="1" applyAlignment="1">
      <alignment horizontal="left" vertical="top" wrapText="1"/>
    </xf>
    <xf numFmtId="0" fontId="17" fillId="0" borderId="4" xfId="0" applyFont="1" applyFill="1" applyBorder="1" applyAlignment="1">
      <alignment horizontal="left" vertical="top" wrapText="1"/>
    </xf>
    <xf numFmtId="0" fontId="3" fillId="0" borderId="2" xfId="1" applyFont="1" applyBorder="1" applyAlignment="1">
      <alignment horizontal="center" vertical="center" wrapText="1"/>
    </xf>
    <xf numFmtId="0" fontId="12" fillId="0" borderId="2" xfId="1" applyFont="1" applyBorder="1" applyAlignment="1">
      <alignment horizontal="left" vertical="top" wrapText="1"/>
    </xf>
    <xf numFmtId="0" fontId="3" fillId="0" borderId="1" xfId="1" applyFont="1" applyBorder="1" applyAlignment="1">
      <alignment horizontal="left" vertical="top" wrapText="1"/>
    </xf>
    <xf numFmtId="0" fontId="3" fillId="0" borderId="3" xfId="1" applyFont="1" applyBorder="1" applyAlignment="1">
      <alignment horizontal="left" vertical="top" wrapText="1"/>
    </xf>
    <xf numFmtId="0" fontId="3" fillId="0" borderId="4" xfId="1" applyFont="1" applyBorder="1" applyAlignment="1">
      <alignment horizontal="left" vertical="top" wrapText="1"/>
    </xf>
    <xf numFmtId="0" fontId="3" fillId="0" borderId="2" xfId="1" applyFont="1" applyBorder="1" applyAlignment="1">
      <alignment horizontal="left" vertical="top" wrapText="1"/>
    </xf>
    <xf numFmtId="0" fontId="14" fillId="0" borderId="2" xfId="0" applyFont="1" applyBorder="1" applyAlignment="1">
      <alignment horizontal="left" vertical="top" wrapText="1"/>
    </xf>
    <xf numFmtId="0" fontId="14" fillId="0" borderId="2" xfId="0" applyFont="1" applyBorder="1" applyAlignment="1">
      <alignment horizontal="left" vertical="top"/>
    </xf>
    <xf numFmtId="0" fontId="8" fillId="2" borderId="4" xfId="1" applyFont="1" applyFill="1" applyBorder="1" applyAlignment="1">
      <alignment horizontal="center" vertical="top"/>
    </xf>
    <xf numFmtId="0" fontId="8" fillId="2" borderId="2" xfId="1" applyFont="1" applyFill="1" applyBorder="1" applyAlignment="1">
      <alignment horizontal="center" vertical="top"/>
    </xf>
    <xf numFmtId="0" fontId="10" fillId="0" borderId="2" xfId="1" applyFont="1" applyBorder="1" applyAlignment="1">
      <alignment horizontal="center" vertical="top"/>
    </xf>
    <xf numFmtId="0" fontId="17" fillId="0" borderId="1" xfId="0" applyFont="1" applyBorder="1" applyAlignment="1">
      <alignment horizontal="left" vertical="top"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5" fillId="0" borderId="0" xfId="1" applyFont="1" applyBorder="1" applyAlignment="1">
      <alignment horizontal="left" vertical="top" wrapText="1"/>
    </xf>
    <xf numFmtId="0" fontId="6" fillId="0" borderId="2" xfId="1" applyFont="1" applyBorder="1" applyAlignment="1">
      <alignment horizontal="center" vertical="center" wrapText="1"/>
    </xf>
    <xf numFmtId="0" fontId="7" fillId="0" borderId="8" xfId="1" applyFont="1" applyBorder="1" applyAlignment="1">
      <alignment horizontal="center" vertical="center" wrapText="1"/>
    </xf>
    <xf numFmtId="0" fontId="8" fillId="2" borderId="2" xfId="1" applyFont="1" applyFill="1" applyBorder="1" applyAlignment="1">
      <alignment horizontal="center" vertical="center"/>
    </xf>
    <xf numFmtId="0" fontId="8" fillId="0" borderId="2" xfId="1" applyFont="1" applyBorder="1" applyAlignment="1">
      <alignment vertical="center" wrapText="1"/>
    </xf>
    <xf numFmtId="0" fontId="17" fillId="0" borderId="2" xfId="0" applyFont="1" applyBorder="1" applyAlignment="1">
      <alignment horizontal="left" vertical="top" wrapText="1"/>
    </xf>
    <xf numFmtId="0" fontId="8" fillId="0" borderId="0" xfId="1" applyFont="1" applyBorder="1" applyAlignment="1">
      <alignment horizontal="left" vertical="top" wrapText="1"/>
    </xf>
    <xf numFmtId="0" fontId="4" fillId="0" borderId="0" xfId="0" applyFont="1" applyAlignment="1">
      <alignment horizontal="left"/>
    </xf>
    <xf numFmtId="49" fontId="8" fillId="2" borderId="3" xfId="1" applyNumberFormat="1" applyFont="1" applyFill="1" applyBorder="1" applyAlignment="1">
      <alignment horizontal="center" vertical="top"/>
    </xf>
    <xf numFmtId="0" fontId="8" fillId="0" borderId="0" xfId="1" applyFont="1" applyBorder="1" applyAlignment="1">
      <alignment vertical="top" wrapText="1"/>
    </xf>
  </cellXfs>
  <cellStyles count="2">
    <cellStyle name="Обычный" xfId="0" builtinId="0"/>
    <cellStyle name="Обычный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L266"/>
  <sheetViews>
    <sheetView tabSelected="1" view="pageBreakPreview" topLeftCell="A34" zoomScaleNormal="110" zoomScaleSheetLayoutView="100" workbookViewId="0">
      <selection activeCell="K48" sqref="K48"/>
    </sheetView>
  </sheetViews>
  <sheetFormatPr defaultRowHeight="15"/>
  <cols>
    <col min="1" max="1" width="5.28515625" customWidth="1"/>
    <col min="5" max="5" width="8.7109375" customWidth="1"/>
    <col min="6" max="6" width="0.140625" hidden="1" customWidth="1"/>
    <col min="7" max="7" width="18.42578125" customWidth="1"/>
    <col min="8" max="8" width="19.140625" customWidth="1"/>
    <col min="9" max="9" width="79" customWidth="1"/>
    <col min="12" max="12" width="17.28515625" customWidth="1"/>
  </cols>
  <sheetData>
    <row r="1" spans="1:10" ht="37.5" customHeight="1">
      <c r="A1" s="104" t="s">
        <v>94</v>
      </c>
      <c r="B1" s="104"/>
      <c r="C1" s="104"/>
      <c r="D1" s="104"/>
      <c r="E1" s="104"/>
      <c r="F1" s="104"/>
      <c r="G1" s="104"/>
      <c r="H1" s="104"/>
      <c r="I1" s="104"/>
    </row>
    <row r="2" spans="1:10" ht="60" customHeight="1">
      <c r="A2" s="39" t="s">
        <v>72</v>
      </c>
      <c r="B2" s="103" t="s">
        <v>53</v>
      </c>
      <c r="C2" s="103"/>
      <c r="D2" s="103"/>
      <c r="E2" s="103"/>
      <c r="F2" s="103"/>
      <c r="G2" s="2" t="s">
        <v>80</v>
      </c>
      <c r="H2" s="2" t="s">
        <v>95</v>
      </c>
      <c r="I2" s="37" t="s">
        <v>73</v>
      </c>
    </row>
    <row r="3" spans="1:10" ht="24" customHeight="1">
      <c r="A3" s="1" t="s">
        <v>37</v>
      </c>
      <c r="B3" s="51" t="s">
        <v>70</v>
      </c>
      <c r="C3" s="51"/>
      <c r="D3" s="51"/>
      <c r="E3" s="51"/>
      <c r="F3" s="51"/>
      <c r="G3" s="51"/>
      <c r="H3" s="51"/>
      <c r="I3" s="52"/>
    </row>
    <row r="4" spans="1:10" ht="17.25" customHeight="1">
      <c r="A4" s="5"/>
      <c r="B4" s="54" t="s">
        <v>1</v>
      </c>
      <c r="C4" s="54"/>
      <c r="D4" s="54"/>
      <c r="E4" s="54"/>
      <c r="F4" s="54"/>
      <c r="G4" s="6">
        <f>G5+G6+G7</f>
        <v>118191.40000000002</v>
      </c>
      <c r="H4" s="6">
        <f>H5+H6+H7</f>
        <v>80303.911009999996</v>
      </c>
      <c r="I4" s="53"/>
      <c r="J4" s="38"/>
    </row>
    <row r="5" spans="1:10">
      <c r="A5" s="5"/>
      <c r="B5" s="54" t="s">
        <v>2</v>
      </c>
      <c r="C5" s="54"/>
      <c r="D5" s="54"/>
      <c r="E5" s="54"/>
      <c r="F5" s="54"/>
      <c r="G5" s="6">
        <f t="shared" ref="G5:G6" si="0">G10+G15+G20+G25+G30+G35+G40+G45+G50</f>
        <v>1664.86</v>
      </c>
      <c r="H5" s="6">
        <f t="shared" ref="H5" si="1">H10+H15+H20+H25+H30+H35+H40+H45+H50</f>
        <v>311.93259999999998</v>
      </c>
      <c r="I5" s="53"/>
      <c r="J5" s="38"/>
    </row>
    <row r="6" spans="1:10">
      <c r="A6" s="5"/>
      <c r="B6" s="54" t="s">
        <v>3</v>
      </c>
      <c r="C6" s="54"/>
      <c r="D6" s="54"/>
      <c r="E6" s="54"/>
      <c r="F6" s="54"/>
      <c r="G6" s="6">
        <f t="shared" si="0"/>
        <v>77542.140000000014</v>
      </c>
      <c r="H6" s="6">
        <f t="shared" ref="H6" si="2">H11+H16+H21+H26+H31+H36+H41+H46+H51</f>
        <v>56516.997199999998</v>
      </c>
      <c r="I6" s="53"/>
      <c r="J6" s="38"/>
    </row>
    <row r="7" spans="1:10">
      <c r="A7" s="5"/>
      <c r="B7" s="54" t="s">
        <v>4</v>
      </c>
      <c r="C7" s="54"/>
      <c r="D7" s="54"/>
      <c r="E7" s="54"/>
      <c r="F7" s="54"/>
      <c r="G7" s="6">
        <f>G12+G17+G22+G27+G32+G37+G42+G47+G52</f>
        <v>38984.400000000009</v>
      </c>
      <c r="H7" s="6">
        <f>H12+H17+H22+H27+H32+H37+H42+H47+H52</f>
        <v>23474.981209999998</v>
      </c>
      <c r="I7" s="53"/>
      <c r="J7" s="38"/>
    </row>
    <row r="8" spans="1:10" ht="198.75" customHeight="1">
      <c r="A8" s="5"/>
      <c r="B8" s="43" t="s">
        <v>5</v>
      </c>
      <c r="C8" s="44"/>
      <c r="D8" s="44"/>
      <c r="E8" s="44"/>
      <c r="F8" s="45"/>
      <c r="G8" s="7" t="s">
        <v>6</v>
      </c>
      <c r="H8" s="7" t="s">
        <v>6</v>
      </c>
      <c r="I8" s="46" t="s">
        <v>96</v>
      </c>
    </row>
    <row r="9" spans="1:10">
      <c r="A9" s="5"/>
      <c r="B9" s="49" t="s">
        <v>1</v>
      </c>
      <c r="C9" s="49"/>
      <c r="D9" s="49"/>
      <c r="E9" s="49"/>
      <c r="F9" s="49"/>
      <c r="G9" s="8">
        <f>G10+G11+G12</f>
        <v>35826.9</v>
      </c>
      <c r="H9" s="8">
        <f>H10+H11+H12</f>
        <v>24619.635699999999</v>
      </c>
      <c r="I9" s="47"/>
      <c r="J9" s="38"/>
    </row>
    <row r="10" spans="1:10">
      <c r="A10" s="5"/>
      <c r="B10" s="50" t="s">
        <v>2</v>
      </c>
      <c r="C10" s="50"/>
      <c r="D10" s="50"/>
      <c r="E10" s="50"/>
      <c r="F10" s="50"/>
      <c r="G10" s="9">
        <v>0</v>
      </c>
      <c r="H10" s="10">
        <v>0</v>
      </c>
      <c r="I10" s="47"/>
      <c r="J10" s="38"/>
    </row>
    <row r="11" spans="1:10">
      <c r="A11" s="5"/>
      <c r="B11" s="50" t="s">
        <v>3</v>
      </c>
      <c r="C11" s="50"/>
      <c r="D11" s="50"/>
      <c r="E11" s="50"/>
      <c r="F11" s="50"/>
      <c r="G11" s="9">
        <v>21243</v>
      </c>
      <c r="H11" s="9">
        <v>15264.138999999999</v>
      </c>
      <c r="I11" s="47"/>
      <c r="J11" s="38"/>
    </row>
    <row r="12" spans="1:10">
      <c r="A12" s="5"/>
      <c r="B12" s="50" t="s">
        <v>4</v>
      </c>
      <c r="C12" s="50"/>
      <c r="D12" s="50"/>
      <c r="E12" s="50"/>
      <c r="F12" s="50"/>
      <c r="G12" s="9">
        <v>14583.9</v>
      </c>
      <c r="H12" s="9">
        <v>9355.4966999999997</v>
      </c>
      <c r="I12" s="48"/>
      <c r="J12" s="38"/>
    </row>
    <row r="13" spans="1:10" ht="372" customHeight="1">
      <c r="A13" s="5"/>
      <c r="B13" s="55" t="s">
        <v>7</v>
      </c>
      <c r="C13" s="55"/>
      <c r="D13" s="55"/>
      <c r="E13" s="55"/>
      <c r="F13" s="55"/>
      <c r="G13" s="11" t="s">
        <v>6</v>
      </c>
      <c r="H13" s="11" t="s">
        <v>6</v>
      </c>
      <c r="I13" s="46" t="s">
        <v>97</v>
      </c>
    </row>
    <row r="14" spans="1:10">
      <c r="A14" s="5"/>
      <c r="B14" s="49" t="s">
        <v>1</v>
      </c>
      <c r="C14" s="49"/>
      <c r="D14" s="49"/>
      <c r="E14" s="49"/>
      <c r="F14" s="49"/>
      <c r="G14" s="8">
        <f>G15+G16+G17</f>
        <v>58466.39</v>
      </c>
      <c r="H14" s="8">
        <f>H15+H16+H17</f>
        <v>38689.814469999998</v>
      </c>
      <c r="I14" s="47"/>
      <c r="J14" s="38"/>
    </row>
    <row r="15" spans="1:10">
      <c r="A15" s="5"/>
      <c r="B15" s="50" t="s">
        <v>2</v>
      </c>
      <c r="C15" s="50"/>
      <c r="D15" s="50"/>
      <c r="E15" s="50"/>
      <c r="F15" s="50"/>
      <c r="G15" s="9">
        <v>1613.26</v>
      </c>
      <c r="H15" s="10">
        <v>311.93259999999998</v>
      </c>
      <c r="I15" s="47"/>
      <c r="J15" s="38"/>
    </row>
    <row r="16" spans="1:10">
      <c r="A16" s="5"/>
      <c r="B16" s="50" t="s">
        <v>3</v>
      </c>
      <c r="C16" s="50"/>
      <c r="D16" s="50"/>
      <c r="E16" s="50"/>
      <c r="F16" s="50"/>
      <c r="G16" s="9">
        <v>42379.24</v>
      </c>
      <c r="H16" s="10">
        <v>30313.400239999999</v>
      </c>
      <c r="I16" s="47"/>
      <c r="J16" s="38"/>
    </row>
    <row r="17" spans="1:10">
      <c r="A17" s="5"/>
      <c r="B17" s="50" t="s">
        <v>4</v>
      </c>
      <c r="C17" s="50"/>
      <c r="D17" s="50"/>
      <c r="E17" s="50"/>
      <c r="F17" s="50"/>
      <c r="G17" s="9">
        <v>14473.89</v>
      </c>
      <c r="H17" s="9">
        <v>8064.4816300000002</v>
      </c>
      <c r="I17" s="48"/>
      <c r="J17" s="38"/>
    </row>
    <row r="18" spans="1:10" ht="105.75" customHeight="1">
      <c r="A18" s="5"/>
      <c r="B18" s="55" t="s">
        <v>8</v>
      </c>
      <c r="C18" s="55"/>
      <c r="D18" s="55"/>
      <c r="E18" s="55"/>
      <c r="F18" s="55"/>
      <c r="G18" s="12" t="s">
        <v>6</v>
      </c>
      <c r="H18" s="12" t="s">
        <v>6</v>
      </c>
      <c r="I18" s="46" t="s">
        <v>98</v>
      </c>
    </row>
    <row r="19" spans="1:10">
      <c r="A19" s="5"/>
      <c r="B19" s="49" t="s">
        <v>1</v>
      </c>
      <c r="C19" s="49"/>
      <c r="D19" s="49"/>
      <c r="E19" s="49"/>
      <c r="F19" s="49"/>
      <c r="G19" s="8">
        <f>G20+G21+G22</f>
        <v>7260.1</v>
      </c>
      <c r="H19" s="8">
        <f>H20+H21+H22</f>
        <v>5202.3168999999998</v>
      </c>
      <c r="I19" s="47"/>
      <c r="J19" s="38"/>
    </row>
    <row r="20" spans="1:10">
      <c r="A20" s="5"/>
      <c r="B20" s="50" t="s">
        <v>2</v>
      </c>
      <c r="C20" s="50"/>
      <c r="D20" s="50"/>
      <c r="E20" s="50"/>
      <c r="F20" s="50"/>
      <c r="G20" s="9">
        <v>51.6</v>
      </c>
      <c r="H20" s="10">
        <v>0</v>
      </c>
      <c r="I20" s="47"/>
      <c r="J20" s="38"/>
    </row>
    <row r="21" spans="1:10">
      <c r="A21" s="5"/>
      <c r="B21" s="50" t="s">
        <v>3</v>
      </c>
      <c r="C21" s="50"/>
      <c r="D21" s="50"/>
      <c r="E21" s="50"/>
      <c r="F21" s="50"/>
      <c r="G21" s="9">
        <v>3134.2</v>
      </c>
      <c r="H21" s="10">
        <v>2732.239</v>
      </c>
      <c r="I21" s="47"/>
      <c r="J21" s="38"/>
    </row>
    <row r="22" spans="1:10">
      <c r="A22" s="5"/>
      <c r="B22" s="50" t="s">
        <v>4</v>
      </c>
      <c r="C22" s="50"/>
      <c r="D22" s="50"/>
      <c r="E22" s="50"/>
      <c r="F22" s="50"/>
      <c r="G22" s="9">
        <v>4074.3</v>
      </c>
      <c r="H22" s="10">
        <v>2470.0779000000002</v>
      </c>
      <c r="I22" s="48"/>
      <c r="J22" s="38"/>
    </row>
    <row r="23" spans="1:10" ht="26.25" customHeight="1">
      <c r="A23" s="5"/>
      <c r="B23" s="55" t="s">
        <v>9</v>
      </c>
      <c r="C23" s="55"/>
      <c r="D23" s="55"/>
      <c r="E23" s="55"/>
      <c r="F23" s="55"/>
      <c r="G23" s="11" t="s">
        <v>6</v>
      </c>
      <c r="H23" s="11" t="s">
        <v>6</v>
      </c>
      <c r="I23" s="56" t="s">
        <v>102</v>
      </c>
    </row>
    <row r="24" spans="1:10">
      <c r="A24" s="5"/>
      <c r="B24" s="49" t="s">
        <v>1</v>
      </c>
      <c r="C24" s="49"/>
      <c r="D24" s="49"/>
      <c r="E24" s="49"/>
      <c r="F24" s="49"/>
      <c r="G24" s="8">
        <f>G25+G26+G27</f>
        <v>349.11</v>
      </c>
      <c r="H24" s="8">
        <f>H25+H26+H27</f>
        <v>0</v>
      </c>
      <c r="I24" s="57"/>
      <c r="J24" s="38"/>
    </row>
    <row r="25" spans="1:10">
      <c r="A25" s="5"/>
      <c r="B25" s="50" t="s">
        <v>2</v>
      </c>
      <c r="C25" s="50"/>
      <c r="D25" s="50"/>
      <c r="E25" s="50"/>
      <c r="F25" s="50"/>
      <c r="G25" s="9">
        <v>0</v>
      </c>
      <c r="H25" s="10">
        <v>0</v>
      </c>
      <c r="I25" s="57"/>
      <c r="J25" s="38"/>
    </row>
    <row r="26" spans="1:10">
      <c r="A26" s="5"/>
      <c r="B26" s="50" t="s">
        <v>3</v>
      </c>
      <c r="C26" s="50"/>
      <c r="D26" s="50"/>
      <c r="E26" s="50"/>
      <c r="F26" s="50"/>
      <c r="G26" s="9">
        <v>345.6</v>
      </c>
      <c r="H26" s="10">
        <v>0</v>
      </c>
      <c r="I26" s="57"/>
      <c r="J26" s="38"/>
    </row>
    <row r="27" spans="1:10">
      <c r="A27" s="5"/>
      <c r="B27" s="50" t="s">
        <v>4</v>
      </c>
      <c r="C27" s="50"/>
      <c r="D27" s="50"/>
      <c r="E27" s="50"/>
      <c r="F27" s="50"/>
      <c r="G27" s="9">
        <v>3.51</v>
      </c>
      <c r="H27" s="10">
        <v>0</v>
      </c>
      <c r="I27" s="58"/>
      <c r="J27" s="38"/>
    </row>
    <row r="28" spans="1:10" ht="43.5" customHeight="1">
      <c r="A28" s="5"/>
      <c r="B28" s="55" t="s">
        <v>10</v>
      </c>
      <c r="C28" s="55"/>
      <c r="D28" s="55"/>
      <c r="E28" s="55"/>
      <c r="F28" s="55"/>
      <c r="G28" s="11" t="s">
        <v>6</v>
      </c>
      <c r="H28" s="11" t="s">
        <v>6</v>
      </c>
      <c r="I28" s="56" t="s">
        <v>99</v>
      </c>
    </row>
    <row r="29" spans="1:10">
      <c r="A29" s="5"/>
      <c r="B29" s="49" t="s">
        <v>1</v>
      </c>
      <c r="C29" s="49"/>
      <c r="D29" s="49"/>
      <c r="E29" s="49"/>
      <c r="F29" s="49"/>
      <c r="G29" s="8">
        <f>G30+G31+G32</f>
        <v>36</v>
      </c>
      <c r="H29" s="8">
        <f>H30+H31+H32</f>
        <v>16.990379999999998</v>
      </c>
      <c r="I29" s="57"/>
    </row>
    <row r="30" spans="1:10">
      <c r="A30" s="5"/>
      <c r="B30" s="50" t="s">
        <v>2</v>
      </c>
      <c r="C30" s="50"/>
      <c r="D30" s="50"/>
      <c r="E30" s="50"/>
      <c r="F30" s="50"/>
      <c r="G30" s="9">
        <v>0</v>
      </c>
      <c r="H30" s="10">
        <v>0</v>
      </c>
      <c r="I30" s="57"/>
    </row>
    <row r="31" spans="1:10">
      <c r="A31" s="5"/>
      <c r="B31" s="50" t="s">
        <v>3</v>
      </c>
      <c r="C31" s="50"/>
      <c r="D31" s="50"/>
      <c r="E31" s="50"/>
      <c r="F31" s="50"/>
      <c r="G31" s="9">
        <v>0</v>
      </c>
      <c r="H31" s="10">
        <v>0</v>
      </c>
      <c r="I31" s="57"/>
    </row>
    <row r="32" spans="1:10">
      <c r="A32" s="5"/>
      <c r="B32" s="50" t="s">
        <v>4</v>
      </c>
      <c r="C32" s="50"/>
      <c r="D32" s="50"/>
      <c r="E32" s="50"/>
      <c r="F32" s="50"/>
      <c r="G32" s="9">
        <v>36</v>
      </c>
      <c r="H32" s="10">
        <v>16.990379999999998</v>
      </c>
      <c r="I32" s="58"/>
    </row>
    <row r="33" spans="1:10" ht="55.5" customHeight="1">
      <c r="A33" s="5"/>
      <c r="B33" s="55" t="s">
        <v>11</v>
      </c>
      <c r="C33" s="55"/>
      <c r="D33" s="55"/>
      <c r="E33" s="55"/>
      <c r="F33" s="55"/>
      <c r="G33" s="11" t="s">
        <v>6</v>
      </c>
      <c r="H33" s="11" t="s">
        <v>6</v>
      </c>
      <c r="I33" s="56" t="s">
        <v>100</v>
      </c>
    </row>
    <row r="34" spans="1:10">
      <c r="A34" s="5"/>
      <c r="B34" s="49" t="s">
        <v>1</v>
      </c>
      <c r="C34" s="49"/>
      <c r="D34" s="49"/>
      <c r="E34" s="49"/>
      <c r="F34" s="49"/>
      <c r="G34" s="8">
        <f>G35+G36+G37</f>
        <v>4071</v>
      </c>
      <c r="H34" s="8">
        <f>H35+H36+H37</f>
        <v>2962.92524</v>
      </c>
      <c r="I34" s="57"/>
    </row>
    <row r="35" spans="1:10">
      <c r="A35" s="5"/>
      <c r="B35" s="50" t="s">
        <v>2</v>
      </c>
      <c r="C35" s="50"/>
      <c r="D35" s="50"/>
      <c r="E35" s="50"/>
      <c r="F35" s="50"/>
      <c r="G35" s="9">
        <v>0</v>
      </c>
      <c r="H35" s="10">
        <v>0</v>
      </c>
      <c r="I35" s="57"/>
    </row>
    <row r="36" spans="1:10">
      <c r="A36" s="5"/>
      <c r="B36" s="50" t="s">
        <v>3</v>
      </c>
      <c r="C36" s="50"/>
      <c r="D36" s="50"/>
      <c r="E36" s="50"/>
      <c r="F36" s="50"/>
      <c r="G36" s="9">
        <v>4071</v>
      </c>
      <c r="H36" s="10">
        <v>2962.92524</v>
      </c>
      <c r="I36" s="57"/>
    </row>
    <row r="37" spans="1:10">
      <c r="A37" s="5"/>
      <c r="B37" s="50" t="s">
        <v>4</v>
      </c>
      <c r="C37" s="50"/>
      <c r="D37" s="50"/>
      <c r="E37" s="50"/>
      <c r="F37" s="50"/>
      <c r="G37" s="9">
        <v>0</v>
      </c>
      <c r="H37" s="10">
        <v>0</v>
      </c>
      <c r="I37" s="58"/>
    </row>
    <row r="38" spans="1:10" ht="57.75" customHeight="1">
      <c r="A38" s="5"/>
      <c r="B38" s="55" t="s">
        <v>12</v>
      </c>
      <c r="C38" s="55"/>
      <c r="D38" s="55"/>
      <c r="E38" s="55"/>
      <c r="F38" s="55"/>
      <c r="G38" s="11" t="s">
        <v>6</v>
      </c>
      <c r="H38" s="11" t="s">
        <v>6</v>
      </c>
      <c r="I38" s="59" t="s">
        <v>101</v>
      </c>
    </row>
    <row r="39" spans="1:10">
      <c r="A39" s="5"/>
      <c r="B39" s="49" t="s">
        <v>1</v>
      </c>
      <c r="C39" s="49"/>
      <c r="D39" s="49"/>
      <c r="E39" s="49"/>
      <c r="F39" s="49"/>
      <c r="G39" s="8">
        <f>G40+G41+G42</f>
        <v>9160.4</v>
      </c>
      <c r="H39" s="8">
        <f>H40+H41+H42</f>
        <v>6604.3346000000001</v>
      </c>
      <c r="I39" s="60"/>
      <c r="J39" s="38"/>
    </row>
    <row r="40" spans="1:10">
      <c r="A40" s="5"/>
      <c r="B40" s="50" t="s">
        <v>2</v>
      </c>
      <c r="C40" s="50"/>
      <c r="D40" s="50"/>
      <c r="E40" s="50"/>
      <c r="F40" s="50"/>
      <c r="G40" s="9">
        <v>0</v>
      </c>
      <c r="H40" s="10">
        <v>0</v>
      </c>
      <c r="I40" s="60"/>
      <c r="J40" s="38"/>
    </row>
    <row r="41" spans="1:10">
      <c r="A41" s="5"/>
      <c r="B41" s="50" t="s">
        <v>3</v>
      </c>
      <c r="C41" s="50"/>
      <c r="D41" s="50"/>
      <c r="E41" s="50"/>
      <c r="F41" s="50"/>
      <c r="G41" s="9">
        <v>3347.6</v>
      </c>
      <c r="H41" s="10">
        <v>3036.4</v>
      </c>
      <c r="I41" s="60"/>
      <c r="J41" s="38"/>
    </row>
    <row r="42" spans="1:10">
      <c r="A42" s="5"/>
      <c r="B42" s="50" t="s">
        <v>4</v>
      </c>
      <c r="C42" s="50"/>
      <c r="D42" s="50"/>
      <c r="E42" s="50"/>
      <c r="F42" s="50"/>
      <c r="G42" s="9">
        <v>5812.8</v>
      </c>
      <c r="H42" s="10">
        <v>3567.9346</v>
      </c>
      <c r="I42" s="61"/>
      <c r="J42" s="38"/>
    </row>
    <row r="43" spans="1:10" ht="79.5" customHeight="1">
      <c r="A43" s="5"/>
      <c r="B43" s="55" t="s">
        <v>13</v>
      </c>
      <c r="C43" s="55"/>
      <c r="D43" s="55"/>
      <c r="E43" s="55"/>
      <c r="F43" s="55"/>
      <c r="G43" s="12" t="s">
        <v>6</v>
      </c>
      <c r="H43" s="12" t="s">
        <v>6</v>
      </c>
      <c r="I43" s="56" t="s">
        <v>109</v>
      </c>
    </row>
    <row r="44" spans="1:10">
      <c r="A44" s="5"/>
      <c r="B44" s="49" t="s">
        <v>1</v>
      </c>
      <c r="C44" s="49"/>
      <c r="D44" s="49"/>
      <c r="E44" s="49"/>
      <c r="F44" s="49"/>
      <c r="G44" s="8">
        <f>G45+G46+G47</f>
        <v>3021.5</v>
      </c>
      <c r="H44" s="8">
        <f>H45+H46+H47</f>
        <v>2207.89372</v>
      </c>
      <c r="I44" s="57"/>
    </row>
    <row r="45" spans="1:10">
      <c r="A45" s="5"/>
      <c r="B45" s="50" t="s">
        <v>2</v>
      </c>
      <c r="C45" s="50"/>
      <c r="D45" s="50"/>
      <c r="E45" s="50"/>
      <c r="F45" s="50"/>
      <c r="G45" s="9">
        <v>0</v>
      </c>
      <c r="H45" s="10">
        <v>0</v>
      </c>
      <c r="I45" s="57"/>
    </row>
    <row r="46" spans="1:10">
      <c r="A46" s="5"/>
      <c r="B46" s="50" t="s">
        <v>3</v>
      </c>
      <c r="C46" s="50"/>
      <c r="D46" s="50"/>
      <c r="E46" s="50"/>
      <c r="F46" s="50"/>
      <c r="G46" s="10">
        <v>3021.5</v>
      </c>
      <c r="H46" s="10">
        <v>2207.89372</v>
      </c>
      <c r="I46" s="57"/>
    </row>
    <row r="47" spans="1:10">
      <c r="A47" s="5"/>
      <c r="B47" s="50" t="s">
        <v>4</v>
      </c>
      <c r="C47" s="50"/>
      <c r="D47" s="50"/>
      <c r="E47" s="50"/>
      <c r="F47" s="50"/>
      <c r="G47" s="9">
        <v>0</v>
      </c>
      <c r="H47" s="9">
        <v>0</v>
      </c>
      <c r="I47" s="58"/>
    </row>
    <row r="48" spans="1:10" ht="66.75" customHeight="1">
      <c r="A48" s="5"/>
      <c r="B48" s="55" t="s">
        <v>14</v>
      </c>
      <c r="C48" s="55"/>
      <c r="D48" s="55"/>
      <c r="E48" s="55"/>
      <c r="F48" s="55"/>
      <c r="G48" s="11" t="s">
        <v>6</v>
      </c>
      <c r="H48" s="11" t="s">
        <v>6</v>
      </c>
      <c r="I48" s="62"/>
    </row>
    <row r="49" spans="1:10">
      <c r="A49" s="5"/>
      <c r="B49" s="49" t="s">
        <v>1</v>
      </c>
      <c r="C49" s="49"/>
      <c r="D49" s="49"/>
      <c r="E49" s="49"/>
      <c r="F49" s="49"/>
      <c r="G49" s="8">
        <f>G50+G51+G52</f>
        <v>0</v>
      </c>
      <c r="H49" s="8">
        <f>H50+H51+H52</f>
        <v>0</v>
      </c>
      <c r="I49" s="62"/>
    </row>
    <row r="50" spans="1:10">
      <c r="A50" s="5"/>
      <c r="B50" s="50" t="s">
        <v>2</v>
      </c>
      <c r="C50" s="50"/>
      <c r="D50" s="50"/>
      <c r="E50" s="50"/>
      <c r="F50" s="50"/>
      <c r="G50" s="9">
        <v>0</v>
      </c>
      <c r="H50" s="10">
        <v>0</v>
      </c>
      <c r="I50" s="62"/>
    </row>
    <row r="51" spans="1:10">
      <c r="A51" s="5"/>
      <c r="B51" s="50" t="s">
        <v>3</v>
      </c>
      <c r="C51" s="50"/>
      <c r="D51" s="50"/>
      <c r="E51" s="50"/>
      <c r="F51" s="50"/>
      <c r="G51" s="9">
        <v>0</v>
      </c>
      <c r="H51" s="10">
        <v>0</v>
      </c>
      <c r="I51" s="62"/>
    </row>
    <row r="52" spans="1:10">
      <c r="A52" s="13"/>
      <c r="B52" s="50" t="s">
        <v>4</v>
      </c>
      <c r="C52" s="50"/>
      <c r="D52" s="50"/>
      <c r="E52" s="50"/>
      <c r="F52" s="50"/>
      <c r="G52" s="9">
        <v>0</v>
      </c>
      <c r="H52" s="10">
        <v>0</v>
      </c>
      <c r="I52" s="62"/>
    </row>
    <row r="53" spans="1:10" ht="33.75" customHeight="1">
      <c r="A53" s="14" t="s">
        <v>28</v>
      </c>
      <c r="B53" s="51" t="s">
        <v>71</v>
      </c>
      <c r="C53" s="51"/>
      <c r="D53" s="51"/>
      <c r="E53" s="51"/>
      <c r="F53" s="51"/>
      <c r="G53" s="51"/>
      <c r="H53" s="51"/>
      <c r="I53" s="62"/>
    </row>
    <row r="54" spans="1:10">
      <c r="A54" s="15"/>
      <c r="B54" s="54" t="s">
        <v>1</v>
      </c>
      <c r="C54" s="54"/>
      <c r="D54" s="54"/>
      <c r="E54" s="54"/>
      <c r="F54" s="54"/>
      <c r="G54" s="16">
        <f>G55+G56+G57</f>
        <v>125</v>
      </c>
      <c r="H54" s="16">
        <f>H55+H56+H57</f>
        <v>60.198439999999998</v>
      </c>
      <c r="I54" s="62"/>
      <c r="J54" s="38"/>
    </row>
    <row r="55" spans="1:10">
      <c r="A55" s="15"/>
      <c r="B55" s="54" t="s">
        <v>2</v>
      </c>
      <c r="C55" s="54"/>
      <c r="D55" s="54"/>
      <c r="E55" s="54"/>
      <c r="F55" s="54"/>
      <c r="G55" s="16">
        <f t="shared" ref="G55:H57" si="3">G60+G65+G70+G75+G80+G85+G90</f>
        <v>0</v>
      </c>
      <c r="H55" s="16">
        <f t="shared" si="3"/>
        <v>0</v>
      </c>
      <c r="I55" s="62"/>
      <c r="J55" s="38"/>
    </row>
    <row r="56" spans="1:10">
      <c r="A56" s="15"/>
      <c r="B56" s="54" t="s">
        <v>3</v>
      </c>
      <c r="C56" s="54"/>
      <c r="D56" s="54"/>
      <c r="E56" s="54"/>
      <c r="F56" s="54"/>
      <c r="G56" s="16">
        <f>G61+G66+G71+G76+G81+G86+G91</f>
        <v>0</v>
      </c>
      <c r="H56" s="16">
        <f t="shared" si="3"/>
        <v>0</v>
      </c>
      <c r="I56" s="62"/>
      <c r="J56" s="38"/>
    </row>
    <row r="57" spans="1:10">
      <c r="A57" s="15"/>
      <c r="B57" s="54" t="s">
        <v>4</v>
      </c>
      <c r="C57" s="54"/>
      <c r="D57" s="54"/>
      <c r="E57" s="54"/>
      <c r="F57" s="54"/>
      <c r="G57" s="16">
        <f t="shared" si="3"/>
        <v>125</v>
      </c>
      <c r="H57" s="16">
        <f t="shared" si="3"/>
        <v>60.198439999999998</v>
      </c>
      <c r="I57" s="62"/>
      <c r="J57" s="38"/>
    </row>
    <row r="58" spans="1:10" ht="45" customHeight="1">
      <c r="A58" s="15"/>
      <c r="B58" s="63" t="s">
        <v>16</v>
      </c>
      <c r="C58" s="63"/>
      <c r="D58" s="63"/>
      <c r="E58" s="63"/>
      <c r="F58" s="63"/>
      <c r="G58" s="11" t="s">
        <v>6</v>
      </c>
      <c r="H58" s="11" t="s">
        <v>6</v>
      </c>
      <c r="I58" s="64" t="s">
        <v>107</v>
      </c>
    </row>
    <row r="59" spans="1:10">
      <c r="A59" s="15"/>
      <c r="B59" s="49" t="s">
        <v>1</v>
      </c>
      <c r="C59" s="49"/>
      <c r="D59" s="49"/>
      <c r="E59" s="49"/>
      <c r="F59" s="49"/>
      <c r="G59" s="17">
        <f>SUM(G60:G62)</f>
        <v>60</v>
      </c>
      <c r="H59" s="17">
        <f t="shared" ref="H59" si="4">SUM(H60:H62)</f>
        <v>25.178540000000002</v>
      </c>
      <c r="I59" s="65"/>
    </row>
    <row r="60" spans="1:10">
      <c r="A60" s="15"/>
      <c r="B60" s="50" t="s">
        <v>2</v>
      </c>
      <c r="C60" s="50"/>
      <c r="D60" s="50"/>
      <c r="E60" s="50"/>
      <c r="F60" s="50"/>
      <c r="G60" s="18">
        <v>0</v>
      </c>
      <c r="H60" s="18">
        <v>0</v>
      </c>
      <c r="I60" s="65"/>
    </row>
    <row r="61" spans="1:10">
      <c r="A61" s="15"/>
      <c r="B61" s="50" t="s">
        <v>3</v>
      </c>
      <c r="C61" s="50"/>
      <c r="D61" s="50"/>
      <c r="E61" s="50"/>
      <c r="F61" s="50"/>
      <c r="G61" s="18">
        <v>0</v>
      </c>
      <c r="H61" s="18">
        <v>0</v>
      </c>
      <c r="I61" s="65"/>
    </row>
    <row r="62" spans="1:10">
      <c r="A62" s="15"/>
      <c r="B62" s="50" t="s">
        <v>4</v>
      </c>
      <c r="C62" s="50"/>
      <c r="D62" s="50"/>
      <c r="E62" s="50"/>
      <c r="F62" s="50"/>
      <c r="G62" s="18">
        <v>60</v>
      </c>
      <c r="H62" s="18">
        <v>25.178540000000002</v>
      </c>
      <c r="I62" s="66"/>
    </row>
    <row r="63" spans="1:10" ht="27.75" customHeight="1">
      <c r="A63" s="15"/>
      <c r="B63" s="55" t="s">
        <v>17</v>
      </c>
      <c r="C63" s="55"/>
      <c r="D63" s="55"/>
      <c r="E63" s="55"/>
      <c r="F63" s="55"/>
      <c r="G63" s="11" t="s">
        <v>6</v>
      </c>
      <c r="H63" s="11" t="s">
        <v>6</v>
      </c>
      <c r="I63" s="62"/>
    </row>
    <row r="64" spans="1:10">
      <c r="A64" s="15"/>
      <c r="B64" s="49" t="s">
        <v>1</v>
      </c>
      <c r="C64" s="49"/>
      <c r="D64" s="49"/>
      <c r="E64" s="49"/>
      <c r="F64" s="49"/>
      <c r="G64" s="17">
        <f>SUM(G65:G67)</f>
        <v>0</v>
      </c>
      <c r="H64" s="17">
        <f t="shared" ref="H64" si="5">SUM(H65:H67)</f>
        <v>0</v>
      </c>
      <c r="I64" s="62"/>
    </row>
    <row r="65" spans="1:9">
      <c r="A65" s="15"/>
      <c r="B65" s="50" t="s">
        <v>2</v>
      </c>
      <c r="C65" s="50"/>
      <c r="D65" s="50"/>
      <c r="E65" s="50"/>
      <c r="F65" s="50"/>
      <c r="G65" s="18">
        <v>0</v>
      </c>
      <c r="H65" s="18">
        <v>0</v>
      </c>
      <c r="I65" s="62"/>
    </row>
    <row r="66" spans="1:9">
      <c r="A66" s="15"/>
      <c r="B66" s="50" t="s">
        <v>3</v>
      </c>
      <c r="C66" s="50"/>
      <c r="D66" s="50"/>
      <c r="E66" s="50"/>
      <c r="F66" s="50"/>
      <c r="G66" s="18">
        <v>0</v>
      </c>
      <c r="H66" s="18">
        <v>0</v>
      </c>
      <c r="I66" s="62"/>
    </row>
    <row r="67" spans="1:9">
      <c r="A67" s="15"/>
      <c r="B67" s="50" t="s">
        <v>4</v>
      </c>
      <c r="C67" s="50"/>
      <c r="D67" s="50"/>
      <c r="E67" s="50"/>
      <c r="F67" s="50"/>
      <c r="G67" s="18">
        <v>0</v>
      </c>
      <c r="H67" s="18">
        <v>0</v>
      </c>
      <c r="I67" s="62"/>
    </row>
    <row r="68" spans="1:9" ht="45" customHeight="1">
      <c r="A68" s="15"/>
      <c r="B68" s="55" t="s">
        <v>18</v>
      </c>
      <c r="C68" s="55"/>
      <c r="D68" s="55"/>
      <c r="E68" s="55"/>
      <c r="F68" s="55"/>
      <c r="G68" s="11" t="s">
        <v>6</v>
      </c>
      <c r="H68" s="11" t="s">
        <v>6</v>
      </c>
      <c r="I68" s="64" t="s">
        <v>108</v>
      </c>
    </row>
    <row r="69" spans="1:9">
      <c r="A69" s="15"/>
      <c r="B69" s="49" t="s">
        <v>1</v>
      </c>
      <c r="C69" s="49"/>
      <c r="D69" s="49"/>
      <c r="E69" s="49"/>
      <c r="F69" s="49"/>
      <c r="G69" s="17">
        <f>SUM(G70:G72)</f>
        <v>45</v>
      </c>
      <c r="H69" s="17">
        <f t="shared" ref="H69" si="6">SUM(H70:H72)</f>
        <v>30.505579999999998</v>
      </c>
      <c r="I69" s="65"/>
    </row>
    <row r="70" spans="1:9">
      <c r="A70" s="15"/>
      <c r="B70" s="50" t="s">
        <v>2</v>
      </c>
      <c r="C70" s="50"/>
      <c r="D70" s="50"/>
      <c r="E70" s="50"/>
      <c r="F70" s="50"/>
      <c r="G70" s="18">
        <v>0</v>
      </c>
      <c r="H70" s="18">
        <v>0</v>
      </c>
      <c r="I70" s="65"/>
    </row>
    <row r="71" spans="1:9">
      <c r="A71" s="15"/>
      <c r="B71" s="50" t="s">
        <v>3</v>
      </c>
      <c r="C71" s="50"/>
      <c r="D71" s="50"/>
      <c r="E71" s="50"/>
      <c r="F71" s="50"/>
      <c r="G71" s="18">
        <v>0</v>
      </c>
      <c r="H71" s="18">
        <v>0</v>
      </c>
      <c r="I71" s="65"/>
    </row>
    <row r="72" spans="1:9">
      <c r="A72" s="15"/>
      <c r="B72" s="50" t="s">
        <v>4</v>
      </c>
      <c r="C72" s="50"/>
      <c r="D72" s="50"/>
      <c r="E72" s="50"/>
      <c r="F72" s="50"/>
      <c r="G72" s="18">
        <v>45</v>
      </c>
      <c r="H72" s="18">
        <v>30.505579999999998</v>
      </c>
      <c r="I72" s="66"/>
    </row>
    <row r="73" spans="1:9" ht="42" customHeight="1">
      <c r="A73" s="15"/>
      <c r="B73" s="55" t="s">
        <v>19</v>
      </c>
      <c r="C73" s="55"/>
      <c r="D73" s="55"/>
      <c r="E73" s="55"/>
      <c r="F73" s="55"/>
      <c r="G73" s="11" t="s">
        <v>6</v>
      </c>
      <c r="H73" s="11" t="s">
        <v>6</v>
      </c>
      <c r="I73" s="70" t="s">
        <v>90</v>
      </c>
    </row>
    <row r="74" spans="1:9">
      <c r="A74" s="15"/>
      <c r="B74" s="49" t="s">
        <v>1</v>
      </c>
      <c r="C74" s="49"/>
      <c r="D74" s="49"/>
      <c r="E74" s="49"/>
      <c r="F74" s="49"/>
      <c r="G74" s="17">
        <f>SUM(G75:G77)</f>
        <v>2</v>
      </c>
      <c r="H74" s="17">
        <f t="shared" ref="H74" si="7">SUM(H75:H77)</f>
        <v>1</v>
      </c>
      <c r="I74" s="71"/>
    </row>
    <row r="75" spans="1:9">
      <c r="A75" s="15"/>
      <c r="B75" s="50" t="s">
        <v>2</v>
      </c>
      <c r="C75" s="50"/>
      <c r="D75" s="50"/>
      <c r="E75" s="50"/>
      <c r="F75" s="50"/>
      <c r="G75" s="18">
        <v>0</v>
      </c>
      <c r="H75" s="18">
        <v>0</v>
      </c>
      <c r="I75" s="71"/>
    </row>
    <row r="76" spans="1:9">
      <c r="A76" s="15"/>
      <c r="B76" s="50" t="s">
        <v>3</v>
      </c>
      <c r="C76" s="50"/>
      <c r="D76" s="50"/>
      <c r="E76" s="50"/>
      <c r="F76" s="50"/>
      <c r="G76" s="18">
        <v>0</v>
      </c>
      <c r="H76" s="18">
        <v>0</v>
      </c>
      <c r="I76" s="71"/>
    </row>
    <row r="77" spans="1:9">
      <c r="A77" s="15"/>
      <c r="B77" s="50" t="s">
        <v>4</v>
      </c>
      <c r="C77" s="50"/>
      <c r="D77" s="50"/>
      <c r="E77" s="50"/>
      <c r="F77" s="50"/>
      <c r="G77" s="18">
        <v>2</v>
      </c>
      <c r="H77" s="18">
        <v>1</v>
      </c>
      <c r="I77" s="72"/>
    </row>
    <row r="78" spans="1:9" ht="29.25" customHeight="1">
      <c r="A78" s="15"/>
      <c r="B78" s="55" t="s">
        <v>20</v>
      </c>
      <c r="C78" s="55"/>
      <c r="D78" s="55"/>
      <c r="E78" s="55"/>
      <c r="F78" s="55"/>
      <c r="G78" s="12" t="s">
        <v>6</v>
      </c>
      <c r="H78" s="12" t="s">
        <v>6</v>
      </c>
      <c r="I78" s="67" t="s">
        <v>91</v>
      </c>
    </row>
    <row r="79" spans="1:9">
      <c r="A79" s="110"/>
      <c r="B79" s="49" t="s">
        <v>1</v>
      </c>
      <c r="C79" s="49"/>
      <c r="D79" s="49"/>
      <c r="E79" s="49"/>
      <c r="F79" s="49"/>
      <c r="G79" s="17">
        <f>SUM(G80:G82)</f>
        <v>13</v>
      </c>
      <c r="H79" s="17">
        <f t="shared" ref="H79" si="8">SUM(H80:H82)</f>
        <v>3.5143200000000001</v>
      </c>
      <c r="I79" s="68"/>
    </row>
    <row r="80" spans="1:9">
      <c r="A80" s="110"/>
      <c r="B80" s="50" t="s">
        <v>2</v>
      </c>
      <c r="C80" s="50"/>
      <c r="D80" s="50"/>
      <c r="E80" s="50"/>
      <c r="F80" s="50"/>
      <c r="G80" s="18">
        <v>0</v>
      </c>
      <c r="H80" s="18">
        <v>0</v>
      </c>
      <c r="I80" s="68"/>
    </row>
    <row r="81" spans="1:9">
      <c r="A81" s="110"/>
      <c r="B81" s="50" t="s">
        <v>3</v>
      </c>
      <c r="C81" s="50"/>
      <c r="D81" s="50"/>
      <c r="E81" s="50"/>
      <c r="F81" s="50"/>
      <c r="G81" s="18">
        <v>0</v>
      </c>
      <c r="H81" s="18">
        <v>0</v>
      </c>
      <c r="I81" s="68"/>
    </row>
    <row r="82" spans="1:9">
      <c r="A82" s="110"/>
      <c r="B82" s="50" t="s">
        <v>4</v>
      </c>
      <c r="C82" s="50"/>
      <c r="D82" s="50"/>
      <c r="E82" s="50"/>
      <c r="F82" s="50"/>
      <c r="G82" s="18">
        <v>13</v>
      </c>
      <c r="H82" s="18">
        <v>3.5143200000000001</v>
      </c>
      <c r="I82" s="69"/>
    </row>
    <row r="83" spans="1:9" ht="40.5" customHeight="1">
      <c r="A83" s="110"/>
      <c r="B83" s="55" t="s">
        <v>21</v>
      </c>
      <c r="C83" s="55"/>
      <c r="D83" s="55"/>
      <c r="E83" s="55"/>
      <c r="F83" s="55"/>
      <c r="G83" s="11" t="s">
        <v>6</v>
      </c>
      <c r="H83" s="11" t="s">
        <v>6</v>
      </c>
      <c r="I83" s="73"/>
    </row>
    <row r="84" spans="1:9">
      <c r="A84" s="110"/>
      <c r="B84" s="49" t="s">
        <v>1</v>
      </c>
      <c r="C84" s="49"/>
      <c r="D84" s="49"/>
      <c r="E84" s="49"/>
      <c r="F84" s="49"/>
      <c r="G84" s="17">
        <f>SUM(G85:G87)</f>
        <v>5</v>
      </c>
      <c r="H84" s="17">
        <f t="shared" ref="H84" si="9">SUM(H85:H87)</f>
        <v>0</v>
      </c>
      <c r="I84" s="74"/>
    </row>
    <row r="85" spans="1:9">
      <c r="A85" s="110"/>
      <c r="B85" s="50" t="s">
        <v>2</v>
      </c>
      <c r="C85" s="50"/>
      <c r="D85" s="50"/>
      <c r="E85" s="50"/>
      <c r="F85" s="50"/>
      <c r="G85" s="18">
        <v>0</v>
      </c>
      <c r="H85" s="18">
        <v>0</v>
      </c>
      <c r="I85" s="74"/>
    </row>
    <row r="86" spans="1:9">
      <c r="A86" s="110"/>
      <c r="B86" s="50" t="s">
        <v>3</v>
      </c>
      <c r="C86" s="50"/>
      <c r="D86" s="50"/>
      <c r="E86" s="50"/>
      <c r="F86" s="50"/>
      <c r="G86" s="18">
        <v>0</v>
      </c>
      <c r="H86" s="18">
        <v>0</v>
      </c>
      <c r="I86" s="74"/>
    </row>
    <row r="87" spans="1:9">
      <c r="A87" s="110"/>
      <c r="B87" s="50" t="s">
        <v>4</v>
      </c>
      <c r="C87" s="50"/>
      <c r="D87" s="50"/>
      <c r="E87" s="50"/>
      <c r="F87" s="50"/>
      <c r="G87" s="18">
        <v>5</v>
      </c>
      <c r="H87" s="18">
        <v>0</v>
      </c>
      <c r="I87" s="74"/>
    </row>
    <row r="88" spans="1:9" ht="28.5" customHeight="1">
      <c r="A88" s="110"/>
      <c r="B88" s="43" t="s">
        <v>22</v>
      </c>
      <c r="C88" s="44"/>
      <c r="D88" s="44"/>
      <c r="E88" s="44"/>
      <c r="F88" s="45"/>
      <c r="G88" s="18"/>
      <c r="H88" s="18"/>
      <c r="I88" s="75"/>
    </row>
    <row r="89" spans="1:9">
      <c r="A89" s="110"/>
      <c r="B89" s="49" t="s">
        <v>1</v>
      </c>
      <c r="C89" s="49"/>
      <c r="D89" s="49"/>
      <c r="E89" s="49"/>
      <c r="F89" s="49"/>
      <c r="G89" s="18">
        <f>G90+G91+G92</f>
        <v>0</v>
      </c>
      <c r="H89" s="18">
        <f>H90+H91+H92</f>
        <v>0</v>
      </c>
      <c r="I89" s="76"/>
    </row>
    <row r="90" spans="1:9">
      <c r="A90" s="15"/>
      <c r="B90" s="50" t="s">
        <v>2</v>
      </c>
      <c r="C90" s="50"/>
      <c r="D90" s="50"/>
      <c r="E90" s="50"/>
      <c r="F90" s="50"/>
      <c r="G90" s="18">
        <v>0</v>
      </c>
      <c r="H90" s="18">
        <v>0</v>
      </c>
      <c r="I90" s="76"/>
    </row>
    <row r="91" spans="1:9">
      <c r="A91" s="15"/>
      <c r="B91" s="50" t="s">
        <v>3</v>
      </c>
      <c r="C91" s="50"/>
      <c r="D91" s="50"/>
      <c r="E91" s="50"/>
      <c r="F91" s="50"/>
      <c r="G91" s="18">
        <v>0</v>
      </c>
      <c r="H91" s="18">
        <v>0</v>
      </c>
      <c r="I91" s="76"/>
    </row>
    <row r="92" spans="1:9">
      <c r="A92" s="15"/>
      <c r="B92" s="50" t="s">
        <v>4</v>
      </c>
      <c r="C92" s="50"/>
      <c r="D92" s="50"/>
      <c r="E92" s="50"/>
      <c r="F92" s="50"/>
      <c r="G92" s="18">
        <v>0</v>
      </c>
      <c r="H92" s="18">
        <v>0</v>
      </c>
      <c r="I92" s="77"/>
    </row>
    <row r="93" spans="1:9" ht="24.75" customHeight="1">
      <c r="A93" s="14" t="s">
        <v>15</v>
      </c>
      <c r="B93" s="51" t="s">
        <v>69</v>
      </c>
      <c r="C93" s="51"/>
      <c r="D93" s="51"/>
      <c r="E93" s="51"/>
      <c r="F93" s="51"/>
      <c r="G93" s="51"/>
      <c r="H93" s="51"/>
      <c r="I93" s="62"/>
    </row>
    <row r="94" spans="1:9">
      <c r="A94" s="5"/>
      <c r="B94" s="54" t="s">
        <v>1</v>
      </c>
      <c r="C94" s="54"/>
      <c r="D94" s="54"/>
      <c r="E94" s="54"/>
      <c r="F94" s="54"/>
      <c r="G94" s="16">
        <f>G95+G96+G97</f>
        <v>51854.341050000003</v>
      </c>
      <c r="H94" s="16">
        <f>H95+H96+H97</f>
        <v>28571.514639999998</v>
      </c>
      <c r="I94" s="62"/>
    </row>
    <row r="95" spans="1:9">
      <c r="A95" s="5"/>
      <c r="B95" s="63" t="s">
        <v>2</v>
      </c>
      <c r="C95" s="63"/>
      <c r="D95" s="63"/>
      <c r="E95" s="63"/>
      <c r="F95" s="63"/>
      <c r="G95" s="16">
        <f>G100+G105+G110+G115</f>
        <v>10025.256960000001</v>
      </c>
      <c r="H95" s="16">
        <f t="shared" ref="H95:H97" si="10">H100+H105+H110+H115</f>
        <v>25.256959999999999</v>
      </c>
      <c r="I95" s="62"/>
    </row>
    <row r="96" spans="1:9">
      <c r="A96" s="5"/>
      <c r="B96" s="63" t="s">
        <v>3</v>
      </c>
      <c r="C96" s="63"/>
      <c r="D96" s="63"/>
      <c r="E96" s="63"/>
      <c r="F96" s="63"/>
      <c r="G96" s="20">
        <f>G101+G106+G111+G116</f>
        <v>16236.649039999998</v>
      </c>
      <c r="H96" s="20">
        <f t="shared" si="10"/>
        <v>13058.795189999999</v>
      </c>
      <c r="I96" s="62"/>
    </row>
    <row r="97" spans="1:10">
      <c r="A97" s="5"/>
      <c r="B97" s="63" t="s">
        <v>4</v>
      </c>
      <c r="C97" s="63"/>
      <c r="D97" s="63"/>
      <c r="E97" s="63"/>
      <c r="F97" s="63"/>
      <c r="G97" s="20">
        <f>G102+G107+G112+G117</f>
        <v>25592.43505</v>
      </c>
      <c r="H97" s="20">
        <f t="shared" si="10"/>
        <v>15487.462489999998</v>
      </c>
      <c r="I97" s="62"/>
      <c r="J97" s="38"/>
    </row>
    <row r="98" spans="1:10" ht="40.5" customHeight="1">
      <c r="A98" s="5"/>
      <c r="B98" s="55" t="s">
        <v>24</v>
      </c>
      <c r="C98" s="55"/>
      <c r="D98" s="55"/>
      <c r="E98" s="55"/>
      <c r="F98" s="55"/>
      <c r="G98" s="11" t="s">
        <v>6</v>
      </c>
      <c r="H98" s="11" t="s">
        <v>6</v>
      </c>
      <c r="I98" s="78" t="s">
        <v>92</v>
      </c>
    </row>
    <row r="99" spans="1:10">
      <c r="A99" s="5"/>
      <c r="B99" s="49" t="s">
        <v>1</v>
      </c>
      <c r="C99" s="49"/>
      <c r="D99" s="49"/>
      <c r="E99" s="49"/>
      <c r="F99" s="49"/>
      <c r="G99" s="21">
        <f>SUM(G100:G102)</f>
        <v>23210.315050000001</v>
      </c>
      <c r="H99" s="21">
        <f t="shared" ref="H99" si="11">SUM(H100:H102)</f>
        <v>9324.4682399999983</v>
      </c>
      <c r="I99" s="79"/>
      <c r="J99" s="38"/>
    </row>
    <row r="100" spans="1:10">
      <c r="A100" s="5"/>
      <c r="B100" s="50" t="s">
        <v>2</v>
      </c>
      <c r="C100" s="50"/>
      <c r="D100" s="50"/>
      <c r="E100" s="50"/>
      <c r="F100" s="50"/>
      <c r="G100" s="22">
        <v>10025.256960000001</v>
      </c>
      <c r="H100" s="22">
        <v>25.256959999999999</v>
      </c>
      <c r="I100" s="79"/>
      <c r="J100" s="38"/>
    </row>
    <row r="101" spans="1:10">
      <c r="A101" s="5"/>
      <c r="B101" s="50" t="s">
        <v>3</v>
      </c>
      <c r="C101" s="50"/>
      <c r="D101" s="50"/>
      <c r="E101" s="50"/>
      <c r="F101" s="50"/>
      <c r="G101" s="22">
        <v>5998.7030400000003</v>
      </c>
      <c r="H101" s="22">
        <v>5124.3560799999996</v>
      </c>
      <c r="I101" s="79"/>
      <c r="J101" s="38"/>
    </row>
    <row r="102" spans="1:10">
      <c r="A102" s="5"/>
      <c r="B102" s="50" t="s">
        <v>4</v>
      </c>
      <c r="C102" s="50"/>
      <c r="D102" s="50"/>
      <c r="E102" s="50"/>
      <c r="F102" s="50"/>
      <c r="G102" s="22">
        <v>7186.3550500000001</v>
      </c>
      <c r="H102" s="22">
        <v>4174.8552</v>
      </c>
      <c r="I102" s="80"/>
      <c r="J102" s="38"/>
    </row>
    <row r="103" spans="1:10" ht="42.75" customHeight="1">
      <c r="A103" s="5"/>
      <c r="B103" s="43" t="s">
        <v>25</v>
      </c>
      <c r="C103" s="44"/>
      <c r="D103" s="44"/>
      <c r="E103" s="44"/>
      <c r="F103" s="45"/>
      <c r="G103" s="11" t="s">
        <v>6</v>
      </c>
      <c r="H103" s="11" t="s">
        <v>6</v>
      </c>
      <c r="I103" s="78" t="s">
        <v>85</v>
      </c>
    </row>
    <row r="104" spans="1:10">
      <c r="A104" s="5"/>
      <c r="B104" s="49" t="s">
        <v>1</v>
      </c>
      <c r="C104" s="49"/>
      <c r="D104" s="49"/>
      <c r="E104" s="49"/>
      <c r="F104" s="49"/>
      <c r="G104" s="21">
        <f>SUM(G105:G107)</f>
        <v>15218.706</v>
      </c>
      <c r="H104" s="21">
        <f>SUM(H105:H107)</f>
        <v>10308.9071</v>
      </c>
      <c r="I104" s="79"/>
      <c r="J104" s="38"/>
    </row>
    <row r="105" spans="1:10">
      <c r="A105" s="5"/>
      <c r="B105" s="50" t="s">
        <v>2</v>
      </c>
      <c r="C105" s="50"/>
      <c r="D105" s="50"/>
      <c r="E105" s="50"/>
      <c r="F105" s="50"/>
      <c r="G105" s="22">
        <v>0</v>
      </c>
      <c r="H105" s="22">
        <v>0</v>
      </c>
      <c r="I105" s="79"/>
      <c r="J105" s="38"/>
    </row>
    <row r="106" spans="1:10">
      <c r="A106" s="5"/>
      <c r="B106" s="50" t="s">
        <v>3</v>
      </c>
      <c r="C106" s="50"/>
      <c r="D106" s="50"/>
      <c r="E106" s="50"/>
      <c r="F106" s="50"/>
      <c r="G106" s="22">
        <v>7690.2460000000001</v>
      </c>
      <c r="H106" s="22">
        <v>6124.9855699999998</v>
      </c>
      <c r="I106" s="79"/>
      <c r="J106" s="38"/>
    </row>
    <row r="107" spans="1:10">
      <c r="A107" s="5"/>
      <c r="B107" s="50" t="s">
        <v>4</v>
      </c>
      <c r="C107" s="50"/>
      <c r="D107" s="50"/>
      <c r="E107" s="50"/>
      <c r="F107" s="50"/>
      <c r="G107" s="22">
        <v>7528.46</v>
      </c>
      <c r="H107" s="22">
        <v>4183.9215299999996</v>
      </c>
      <c r="I107" s="80"/>
      <c r="J107" s="38"/>
    </row>
    <row r="108" spans="1:10" ht="30.75" customHeight="1">
      <c r="A108" s="5"/>
      <c r="B108" s="43" t="s">
        <v>26</v>
      </c>
      <c r="C108" s="44"/>
      <c r="D108" s="44"/>
      <c r="E108" s="44"/>
      <c r="F108" s="45"/>
      <c r="G108" s="11" t="s">
        <v>6</v>
      </c>
      <c r="H108" s="11" t="s">
        <v>6</v>
      </c>
      <c r="I108" s="78" t="s">
        <v>83</v>
      </c>
    </row>
    <row r="109" spans="1:10">
      <c r="A109" s="5"/>
      <c r="B109" s="49" t="s">
        <v>1</v>
      </c>
      <c r="C109" s="49"/>
      <c r="D109" s="49"/>
      <c r="E109" s="49"/>
      <c r="F109" s="49"/>
      <c r="G109" s="21">
        <f>SUM(G110:G112)</f>
        <v>3456.3199999999997</v>
      </c>
      <c r="H109" s="21">
        <f t="shared" ref="H109" si="12">SUM(H110:H112)</f>
        <v>2179.9948199999999</v>
      </c>
      <c r="I109" s="79"/>
    </row>
    <row r="110" spans="1:10">
      <c r="A110" s="5"/>
      <c r="B110" s="50" t="s">
        <v>2</v>
      </c>
      <c r="C110" s="50"/>
      <c r="D110" s="50"/>
      <c r="E110" s="50"/>
      <c r="F110" s="50"/>
      <c r="G110" s="22">
        <v>0</v>
      </c>
      <c r="H110" s="22">
        <v>0</v>
      </c>
      <c r="I110" s="79"/>
    </row>
    <row r="111" spans="1:10">
      <c r="A111" s="5"/>
      <c r="B111" s="50" t="s">
        <v>3</v>
      </c>
      <c r="C111" s="50"/>
      <c r="D111" s="50"/>
      <c r="E111" s="50"/>
      <c r="F111" s="50"/>
      <c r="G111" s="22">
        <v>607.29999999999995</v>
      </c>
      <c r="H111" s="22">
        <v>462.42331000000001</v>
      </c>
      <c r="I111" s="79"/>
    </row>
    <row r="112" spans="1:10">
      <c r="A112" s="5"/>
      <c r="B112" s="50" t="s">
        <v>4</v>
      </c>
      <c r="C112" s="50"/>
      <c r="D112" s="50"/>
      <c r="E112" s="50"/>
      <c r="F112" s="50"/>
      <c r="G112" s="22">
        <v>2849.02</v>
      </c>
      <c r="H112" s="23">
        <v>1717.57151</v>
      </c>
      <c r="I112" s="80"/>
    </row>
    <row r="113" spans="1:10" ht="43.5" customHeight="1">
      <c r="A113" s="5"/>
      <c r="B113" s="43" t="s">
        <v>27</v>
      </c>
      <c r="C113" s="44"/>
      <c r="D113" s="44"/>
      <c r="E113" s="44"/>
      <c r="F113" s="45"/>
      <c r="G113" s="11" t="s">
        <v>6</v>
      </c>
      <c r="H113" s="11" t="s">
        <v>6</v>
      </c>
      <c r="I113" s="78" t="s">
        <v>86</v>
      </c>
    </row>
    <row r="114" spans="1:10">
      <c r="A114" s="5"/>
      <c r="B114" s="49" t="s">
        <v>1</v>
      </c>
      <c r="C114" s="49"/>
      <c r="D114" s="49"/>
      <c r="E114" s="49"/>
      <c r="F114" s="49"/>
      <c r="G114" s="21">
        <f>SUM(G115:G117)</f>
        <v>9969</v>
      </c>
      <c r="H114" s="21">
        <f t="shared" ref="H114" si="13">SUM(H115:H117)</f>
        <v>6758.1444799999999</v>
      </c>
      <c r="I114" s="79"/>
    </row>
    <row r="115" spans="1:10">
      <c r="A115" s="5"/>
      <c r="B115" s="50" t="s">
        <v>2</v>
      </c>
      <c r="C115" s="50"/>
      <c r="D115" s="50"/>
      <c r="E115" s="50"/>
      <c r="F115" s="50"/>
      <c r="G115" s="22">
        <v>0</v>
      </c>
      <c r="H115" s="22">
        <v>0</v>
      </c>
      <c r="I115" s="79"/>
    </row>
    <row r="116" spans="1:10">
      <c r="A116" s="5"/>
      <c r="B116" s="50" t="s">
        <v>3</v>
      </c>
      <c r="C116" s="50"/>
      <c r="D116" s="50"/>
      <c r="E116" s="50"/>
      <c r="F116" s="50"/>
      <c r="G116" s="22">
        <v>1940.4</v>
      </c>
      <c r="H116" s="22">
        <v>1347.0302300000001</v>
      </c>
      <c r="I116" s="79"/>
    </row>
    <row r="117" spans="1:10">
      <c r="A117" s="13"/>
      <c r="B117" s="50" t="s">
        <v>4</v>
      </c>
      <c r="C117" s="50"/>
      <c r="D117" s="50"/>
      <c r="E117" s="50"/>
      <c r="F117" s="50"/>
      <c r="G117" s="22">
        <v>8028.6</v>
      </c>
      <c r="H117" s="22">
        <v>5411.1142499999996</v>
      </c>
      <c r="I117" s="80"/>
    </row>
    <row r="118" spans="1:10" ht="45" customHeight="1">
      <c r="A118" s="14" t="s">
        <v>49</v>
      </c>
      <c r="B118" s="81" t="s">
        <v>68</v>
      </c>
      <c r="C118" s="82"/>
      <c r="D118" s="82"/>
      <c r="E118" s="82"/>
      <c r="F118" s="82"/>
      <c r="G118" s="82"/>
      <c r="H118" s="83"/>
      <c r="I118" s="84"/>
    </row>
    <row r="119" spans="1:10">
      <c r="A119" s="15"/>
      <c r="B119" s="54" t="s">
        <v>1</v>
      </c>
      <c r="C119" s="54"/>
      <c r="D119" s="54"/>
      <c r="E119" s="54"/>
      <c r="F119" s="54"/>
      <c r="G119" s="16">
        <f>G120+G121+G122</f>
        <v>82254.969960000002</v>
      </c>
      <c r="H119" s="16">
        <f>H120+H121+H122</f>
        <v>46686.455950000003</v>
      </c>
      <c r="I119" s="84"/>
      <c r="J119" s="38"/>
    </row>
    <row r="120" spans="1:10">
      <c r="A120" s="15"/>
      <c r="B120" s="54" t="s">
        <v>2</v>
      </c>
      <c r="C120" s="54"/>
      <c r="D120" s="54"/>
      <c r="E120" s="54"/>
      <c r="F120" s="54"/>
      <c r="G120" s="16">
        <f t="shared" ref="G120:H122" si="14">G125+G130+G135+G140+G145+G150+G155+G160</f>
        <v>0</v>
      </c>
      <c r="H120" s="16">
        <f t="shared" si="14"/>
        <v>0</v>
      </c>
      <c r="I120" s="84"/>
    </row>
    <row r="121" spans="1:10">
      <c r="A121" s="15"/>
      <c r="B121" s="54" t="s">
        <v>3</v>
      </c>
      <c r="C121" s="54"/>
      <c r="D121" s="54"/>
      <c r="E121" s="54"/>
      <c r="F121" s="54"/>
      <c r="G121" s="16">
        <f>G126+G131+G136+G141+G146+G151+G156+G161</f>
        <v>71589.178</v>
      </c>
      <c r="H121" s="16">
        <f t="shared" si="14"/>
        <v>40458.686970000002</v>
      </c>
      <c r="I121" s="84"/>
      <c r="J121" s="38"/>
    </row>
    <row r="122" spans="1:10">
      <c r="A122" s="15"/>
      <c r="B122" s="54" t="s">
        <v>4</v>
      </c>
      <c r="C122" s="54"/>
      <c r="D122" s="54"/>
      <c r="E122" s="54"/>
      <c r="F122" s="54"/>
      <c r="G122" s="16">
        <f t="shared" si="14"/>
        <v>10665.79196</v>
      </c>
      <c r="H122" s="16">
        <f t="shared" si="14"/>
        <v>6227.7689799999998</v>
      </c>
      <c r="I122" s="84"/>
      <c r="J122" s="38"/>
    </row>
    <row r="123" spans="1:10" ht="42.75" customHeight="1">
      <c r="A123" s="15"/>
      <c r="B123" s="55" t="s">
        <v>29</v>
      </c>
      <c r="C123" s="55"/>
      <c r="D123" s="55"/>
      <c r="E123" s="55"/>
      <c r="F123" s="55"/>
      <c r="G123" s="24" t="s">
        <v>6</v>
      </c>
      <c r="H123" s="24" t="s">
        <v>6</v>
      </c>
      <c r="I123" s="85" t="s">
        <v>105</v>
      </c>
    </row>
    <row r="124" spans="1:10">
      <c r="A124" s="15"/>
      <c r="B124" s="49" t="s">
        <v>1</v>
      </c>
      <c r="C124" s="49"/>
      <c r="D124" s="49"/>
      <c r="E124" s="49"/>
      <c r="F124" s="49"/>
      <c r="G124" s="17">
        <f>SUM(G125:G127)</f>
        <v>551.34799999999996</v>
      </c>
      <c r="H124" s="17">
        <f t="shared" ref="H124" si="15">SUM(H125:H127)</f>
        <v>551.34797000000003</v>
      </c>
      <c r="I124" s="86"/>
    </row>
    <row r="125" spans="1:10">
      <c r="A125" s="15"/>
      <c r="B125" s="50" t="s">
        <v>2</v>
      </c>
      <c r="C125" s="50"/>
      <c r="D125" s="50"/>
      <c r="E125" s="50"/>
      <c r="F125" s="50"/>
      <c r="G125" s="18"/>
      <c r="H125" s="18"/>
      <c r="I125" s="86"/>
    </row>
    <row r="126" spans="1:10">
      <c r="A126" s="15"/>
      <c r="B126" s="50" t="s">
        <v>3</v>
      </c>
      <c r="C126" s="50"/>
      <c r="D126" s="50"/>
      <c r="E126" s="50"/>
      <c r="F126" s="50"/>
      <c r="G126" s="18">
        <v>551.34799999999996</v>
      </c>
      <c r="H126" s="18">
        <v>551.34797000000003</v>
      </c>
      <c r="I126" s="86"/>
    </row>
    <row r="127" spans="1:10">
      <c r="A127" s="15"/>
      <c r="B127" s="50" t="s">
        <v>4</v>
      </c>
      <c r="C127" s="50"/>
      <c r="D127" s="50"/>
      <c r="E127" s="50"/>
      <c r="F127" s="50"/>
      <c r="G127" s="18">
        <v>0</v>
      </c>
      <c r="H127" s="18">
        <v>0</v>
      </c>
      <c r="I127" s="87"/>
    </row>
    <row r="128" spans="1:10" ht="31.5" customHeight="1">
      <c r="A128" s="15"/>
      <c r="B128" s="43" t="s">
        <v>30</v>
      </c>
      <c r="C128" s="44"/>
      <c r="D128" s="44"/>
      <c r="E128" s="44"/>
      <c r="F128" s="45"/>
      <c r="G128" s="25" t="s">
        <v>6</v>
      </c>
      <c r="H128" s="25" t="s">
        <v>6</v>
      </c>
      <c r="I128" s="85" t="s">
        <v>93</v>
      </c>
    </row>
    <row r="129" spans="1:9">
      <c r="A129" s="15"/>
      <c r="B129" s="49" t="s">
        <v>1</v>
      </c>
      <c r="C129" s="49"/>
      <c r="D129" s="49"/>
      <c r="E129" s="49"/>
      <c r="F129" s="49"/>
      <c r="G129" s="17">
        <f>SUM(G130:G132)</f>
        <v>79547.990219999992</v>
      </c>
      <c r="H129" s="17">
        <f t="shared" ref="H129" si="16">SUM(H130:H132)</f>
        <v>44634.484410000005</v>
      </c>
      <c r="I129" s="86"/>
    </row>
    <row r="130" spans="1:9">
      <c r="A130" s="15"/>
      <c r="B130" s="50" t="s">
        <v>2</v>
      </c>
      <c r="C130" s="50"/>
      <c r="D130" s="50"/>
      <c r="E130" s="50"/>
      <c r="F130" s="50"/>
      <c r="G130" s="11"/>
      <c r="H130" s="18"/>
      <c r="I130" s="86"/>
    </row>
    <row r="131" spans="1:9">
      <c r="A131" s="15"/>
      <c r="B131" s="50" t="s">
        <v>3</v>
      </c>
      <c r="C131" s="50"/>
      <c r="D131" s="50"/>
      <c r="E131" s="50"/>
      <c r="F131" s="50"/>
      <c r="G131" s="18">
        <v>70762.2</v>
      </c>
      <c r="H131" s="18">
        <v>39727.809000000001</v>
      </c>
      <c r="I131" s="86"/>
    </row>
    <row r="132" spans="1:9">
      <c r="A132" s="15"/>
      <c r="B132" s="50" t="s">
        <v>4</v>
      </c>
      <c r="C132" s="50"/>
      <c r="D132" s="50"/>
      <c r="E132" s="50"/>
      <c r="F132" s="50"/>
      <c r="G132" s="26">
        <v>8785.7902200000008</v>
      </c>
      <c r="H132" s="18">
        <v>4906.6754099999998</v>
      </c>
      <c r="I132" s="87"/>
    </row>
    <row r="133" spans="1:9" ht="26.25" customHeight="1">
      <c r="A133" s="15"/>
      <c r="B133" s="55" t="s">
        <v>31</v>
      </c>
      <c r="C133" s="55"/>
      <c r="D133" s="55"/>
      <c r="E133" s="55"/>
      <c r="F133" s="55"/>
      <c r="G133" s="11" t="s">
        <v>6</v>
      </c>
      <c r="H133" s="11" t="s">
        <v>6</v>
      </c>
      <c r="I133" s="88"/>
    </row>
    <row r="134" spans="1:9">
      <c r="A134" s="15"/>
      <c r="B134" s="49" t="s">
        <v>1</v>
      </c>
      <c r="C134" s="49"/>
      <c r="D134" s="49"/>
      <c r="E134" s="49"/>
      <c r="F134" s="49"/>
      <c r="G134" s="17">
        <f>SUM(G135:G137)</f>
        <v>0</v>
      </c>
      <c r="H134" s="17">
        <f t="shared" ref="H134" si="17">SUM(H135:H137)</f>
        <v>0</v>
      </c>
      <c r="I134" s="88"/>
    </row>
    <row r="135" spans="1:9">
      <c r="A135" s="15"/>
      <c r="B135" s="50" t="s">
        <v>2</v>
      </c>
      <c r="C135" s="50"/>
      <c r="D135" s="50"/>
      <c r="E135" s="50"/>
      <c r="F135" s="50"/>
      <c r="G135" s="18">
        <v>0</v>
      </c>
      <c r="H135" s="18">
        <v>0</v>
      </c>
      <c r="I135" s="88"/>
    </row>
    <row r="136" spans="1:9">
      <c r="A136" s="15"/>
      <c r="B136" s="50" t="s">
        <v>3</v>
      </c>
      <c r="C136" s="50"/>
      <c r="D136" s="50"/>
      <c r="E136" s="50"/>
      <c r="F136" s="50"/>
      <c r="G136" s="18">
        <v>0</v>
      </c>
      <c r="H136" s="18">
        <v>0</v>
      </c>
      <c r="I136" s="88"/>
    </row>
    <row r="137" spans="1:9">
      <c r="A137" s="15"/>
      <c r="B137" s="50" t="s">
        <v>4</v>
      </c>
      <c r="C137" s="50"/>
      <c r="D137" s="50"/>
      <c r="E137" s="50"/>
      <c r="F137" s="50"/>
      <c r="G137" s="18">
        <v>0</v>
      </c>
      <c r="H137" s="18">
        <v>0</v>
      </c>
      <c r="I137" s="88"/>
    </row>
    <row r="138" spans="1:9" ht="28.5" customHeight="1">
      <c r="A138" s="15"/>
      <c r="B138" s="55" t="s">
        <v>32</v>
      </c>
      <c r="C138" s="55"/>
      <c r="D138" s="55"/>
      <c r="E138" s="55"/>
      <c r="F138" s="55"/>
      <c r="G138" s="11" t="s">
        <v>6</v>
      </c>
      <c r="H138" s="11" t="s">
        <v>6</v>
      </c>
      <c r="I138" s="88"/>
    </row>
    <row r="139" spans="1:9">
      <c r="A139" s="15"/>
      <c r="B139" s="49" t="s">
        <v>1</v>
      </c>
      <c r="C139" s="49"/>
      <c r="D139" s="49"/>
      <c r="E139" s="49"/>
      <c r="F139" s="49"/>
      <c r="G139" s="17">
        <f>SUM(G140:G142)</f>
        <v>0</v>
      </c>
      <c r="H139" s="17">
        <f t="shared" ref="H139" si="18">SUM(H140:H142)</f>
        <v>0</v>
      </c>
      <c r="I139" s="88"/>
    </row>
    <row r="140" spans="1:9">
      <c r="A140" s="15"/>
      <c r="B140" s="50" t="s">
        <v>2</v>
      </c>
      <c r="C140" s="50"/>
      <c r="D140" s="50"/>
      <c r="E140" s="50"/>
      <c r="F140" s="50"/>
      <c r="G140" s="18">
        <v>0</v>
      </c>
      <c r="H140" s="18">
        <v>0</v>
      </c>
      <c r="I140" s="88"/>
    </row>
    <row r="141" spans="1:9">
      <c r="A141" s="15"/>
      <c r="B141" s="50" t="s">
        <v>3</v>
      </c>
      <c r="C141" s="50"/>
      <c r="D141" s="50"/>
      <c r="E141" s="50"/>
      <c r="F141" s="50"/>
      <c r="G141" s="18">
        <v>0</v>
      </c>
      <c r="H141" s="18">
        <v>0</v>
      </c>
      <c r="I141" s="88"/>
    </row>
    <row r="142" spans="1:9">
      <c r="A142" s="15"/>
      <c r="B142" s="50" t="s">
        <v>4</v>
      </c>
      <c r="C142" s="50"/>
      <c r="D142" s="50"/>
      <c r="E142" s="50"/>
      <c r="F142" s="50"/>
      <c r="G142" s="18">
        <v>0</v>
      </c>
      <c r="H142" s="18">
        <v>0</v>
      </c>
      <c r="I142" s="88"/>
    </row>
    <row r="143" spans="1:9" ht="28.5" customHeight="1">
      <c r="A143" s="15"/>
      <c r="B143" s="55" t="s">
        <v>33</v>
      </c>
      <c r="C143" s="89"/>
      <c r="D143" s="89"/>
      <c r="E143" s="89"/>
      <c r="F143" s="89"/>
      <c r="G143" s="11" t="s">
        <v>6</v>
      </c>
      <c r="H143" s="11" t="s">
        <v>6</v>
      </c>
      <c r="I143" s="88"/>
    </row>
    <row r="144" spans="1:9">
      <c r="A144" s="15"/>
      <c r="B144" s="49" t="s">
        <v>1</v>
      </c>
      <c r="C144" s="49"/>
      <c r="D144" s="49"/>
      <c r="E144" s="49"/>
      <c r="F144" s="49"/>
      <c r="G144" s="17">
        <f>SUM(G145:G147)</f>
        <v>0</v>
      </c>
      <c r="H144" s="17">
        <f t="shared" ref="H144" si="19">SUM(H145:H147)</f>
        <v>0</v>
      </c>
      <c r="I144" s="88"/>
    </row>
    <row r="145" spans="1:9">
      <c r="A145" s="15"/>
      <c r="B145" s="50" t="s">
        <v>2</v>
      </c>
      <c r="C145" s="50"/>
      <c r="D145" s="50"/>
      <c r="E145" s="50"/>
      <c r="F145" s="50"/>
      <c r="G145" s="18">
        <v>0</v>
      </c>
      <c r="H145" s="18">
        <v>0</v>
      </c>
      <c r="I145" s="88"/>
    </row>
    <row r="146" spans="1:9">
      <c r="A146" s="15"/>
      <c r="B146" s="50" t="s">
        <v>3</v>
      </c>
      <c r="C146" s="50"/>
      <c r="D146" s="50"/>
      <c r="E146" s="50"/>
      <c r="F146" s="50"/>
      <c r="G146" s="18">
        <v>0</v>
      </c>
      <c r="H146" s="18">
        <v>0</v>
      </c>
      <c r="I146" s="88"/>
    </row>
    <row r="147" spans="1:9">
      <c r="A147" s="15"/>
      <c r="B147" s="50" t="s">
        <v>4</v>
      </c>
      <c r="C147" s="50"/>
      <c r="D147" s="50"/>
      <c r="E147" s="50"/>
      <c r="F147" s="50"/>
      <c r="G147" s="18">
        <v>0</v>
      </c>
      <c r="H147" s="18">
        <v>0</v>
      </c>
      <c r="I147" s="88"/>
    </row>
    <row r="148" spans="1:9" ht="80.25" customHeight="1">
      <c r="A148" s="15"/>
      <c r="B148" s="55" t="s">
        <v>34</v>
      </c>
      <c r="C148" s="55"/>
      <c r="D148" s="55"/>
      <c r="E148" s="55"/>
      <c r="F148" s="55"/>
      <c r="G148" s="11" t="s">
        <v>6</v>
      </c>
      <c r="H148" s="11" t="s">
        <v>6</v>
      </c>
      <c r="I148" s="85" t="s">
        <v>88</v>
      </c>
    </row>
    <row r="149" spans="1:9">
      <c r="A149" s="15"/>
      <c r="B149" s="49" t="s">
        <v>1</v>
      </c>
      <c r="C149" s="49"/>
      <c r="D149" s="49"/>
      <c r="E149" s="49"/>
      <c r="F149" s="49"/>
      <c r="G149" s="17">
        <f>SUM(G150:G152)</f>
        <v>330.13400000000001</v>
      </c>
      <c r="H149" s="17">
        <f t="shared" ref="H149" si="20">SUM(H150:H152)</f>
        <v>326.97185999999999</v>
      </c>
      <c r="I149" s="86"/>
    </row>
    <row r="150" spans="1:9">
      <c r="A150" s="15"/>
      <c r="B150" s="50" t="s">
        <v>2</v>
      </c>
      <c r="C150" s="50"/>
      <c r="D150" s="50"/>
      <c r="E150" s="50"/>
      <c r="F150" s="50"/>
      <c r="G150" s="18">
        <v>0</v>
      </c>
      <c r="H150" s="18">
        <v>0</v>
      </c>
      <c r="I150" s="86"/>
    </row>
    <row r="151" spans="1:9">
      <c r="A151" s="15"/>
      <c r="B151" s="50" t="s">
        <v>3</v>
      </c>
      <c r="C151" s="50"/>
      <c r="D151" s="50"/>
      <c r="E151" s="50"/>
      <c r="F151" s="50"/>
      <c r="G151" s="18">
        <v>59.53</v>
      </c>
      <c r="H151" s="18">
        <v>59.53</v>
      </c>
      <c r="I151" s="86"/>
    </row>
    <row r="152" spans="1:9">
      <c r="A152" s="15"/>
      <c r="B152" s="50" t="s">
        <v>4</v>
      </c>
      <c r="C152" s="50"/>
      <c r="D152" s="50"/>
      <c r="E152" s="50"/>
      <c r="F152" s="50"/>
      <c r="G152" s="18">
        <v>270.60399999999998</v>
      </c>
      <c r="H152" s="18">
        <v>267.44186000000002</v>
      </c>
      <c r="I152" s="87"/>
    </row>
    <row r="153" spans="1:9" ht="29.25" customHeight="1">
      <c r="A153" s="15"/>
      <c r="B153" s="55" t="s">
        <v>35</v>
      </c>
      <c r="C153" s="55"/>
      <c r="D153" s="55"/>
      <c r="E153" s="55"/>
      <c r="F153" s="55"/>
      <c r="G153" s="11" t="s">
        <v>6</v>
      </c>
      <c r="H153" s="11" t="s">
        <v>6</v>
      </c>
      <c r="I153" s="85" t="s">
        <v>106</v>
      </c>
    </row>
    <row r="154" spans="1:9">
      <c r="A154" s="15"/>
      <c r="B154" s="49" t="s">
        <v>1</v>
      </c>
      <c r="C154" s="49"/>
      <c r="D154" s="49"/>
      <c r="E154" s="49"/>
      <c r="F154" s="49"/>
      <c r="G154" s="17">
        <f>SUM(G155:G157)</f>
        <v>1703.3977400000001</v>
      </c>
      <c r="H154" s="17">
        <f t="shared" ref="H154" si="21">SUM(H155:H157)</f>
        <v>1147.65671</v>
      </c>
      <c r="I154" s="86"/>
    </row>
    <row r="155" spans="1:9">
      <c r="A155" s="15"/>
      <c r="B155" s="50" t="s">
        <v>2</v>
      </c>
      <c r="C155" s="50"/>
      <c r="D155" s="50"/>
      <c r="E155" s="50"/>
      <c r="F155" s="50"/>
      <c r="G155" s="18">
        <v>0</v>
      </c>
      <c r="H155" s="18">
        <v>0</v>
      </c>
      <c r="I155" s="86"/>
    </row>
    <row r="156" spans="1:9">
      <c r="A156" s="15"/>
      <c r="B156" s="50" t="s">
        <v>3</v>
      </c>
      <c r="C156" s="50"/>
      <c r="D156" s="50"/>
      <c r="E156" s="50"/>
      <c r="F156" s="50"/>
      <c r="G156" s="18">
        <v>120</v>
      </c>
      <c r="H156" s="18">
        <v>120</v>
      </c>
      <c r="I156" s="86"/>
    </row>
    <row r="157" spans="1:9">
      <c r="A157" s="15"/>
      <c r="B157" s="50" t="s">
        <v>4</v>
      </c>
      <c r="C157" s="50"/>
      <c r="D157" s="50"/>
      <c r="E157" s="50"/>
      <c r="F157" s="50"/>
      <c r="G157" s="18">
        <v>1583.3977400000001</v>
      </c>
      <c r="H157" s="18">
        <v>1027.65671</v>
      </c>
      <c r="I157" s="87"/>
    </row>
    <row r="158" spans="1:9" ht="28.5" customHeight="1">
      <c r="A158" s="15"/>
      <c r="B158" s="55" t="s">
        <v>36</v>
      </c>
      <c r="C158" s="55"/>
      <c r="D158" s="55"/>
      <c r="E158" s="55"/>
      <c r="F158" s="55"/>
      <c r="G158" s="11" t="s">
        <v>6</v>
      </c>
      <c r="H158" s="11" t="s">
        <v>6</v>
      </c>
      <c r="I158" s="90" t="s">
        <v>89</v>
      </c>
    </row>
    <row r="159" spans="1:9">
      <c r="A159" s="15"/>
      <c r="B159" s="49" t="s">
        <v>1</v>
      </c>
      <c r="C159" s="49"/>
      <c r="D159" s="49"/>
      <c r="E159" s="49"/>
      <c r="F159" s="49"/>
      <c r="G159" s="17">
        <f>SUM(G160:G162)</f>
        <v>122.1</v>
      </c>
      <c r="H159" s="27">
        <f t="shared" ref="H159" si="22">SUM(H160:H162)</f>
        <v>25.995000000000001</v>
      </c>
      <c r="I159" s="91"/>
    </row>
    <row r="160" spans="1:9">
      <c r="A160" s="15"/>
      <c r="B160" s="50" t="s">
        <v>2</v>
      </c>
      <c r="C160" s="50"/>
      <c r="D160" s="50"/>
      <c r="E160" s="50"/>
      <c r="F160" s="50"/>
      <c r="G160" s="18">
        <v>0</v>
      </c>
      <c r="H160" s="18">
        <v>0</v>
      </c>
      <c r="I160" s="91"/>
    </row>
    <row r="161" spans="1:12">
      <c r="A161" s="15"/>
      <c r="B161" s="50" t="s">
        <v>3</v>
      </c>
      <c r="C161" s="50"/>
      <c r="D161" s="50"/>
      <c r="E161" s="50"/>
      <c r="F161" s="50"/>
      <c r="G161" s="18">
        <v>96.1</v>
      </c>
      <c r="H161" s="18">
        <v>0</v>
      </c>
      <c r="I161" s="91"/>
    </row>
    <row r="162" spans="1:12">
      <c r="A162" s="15"/>
      <c r="B162" s="50" t="s">
        <v>4</v>
      </c>
      <c r="C162" s="50"/>
      <c r="D162" s="50"/>
      <c r="E162" s="50"/>
      <c r="F162" s="50"/>
      <c r="G162" s="18">
        <v>26</v>
      </c>
      <c r="H162" s="18">
        <v>25.995000000000001</v>
      </c>
      <c r="I162" s="92"/>
    </row>
    <row r="163" spans="1:12" ht="31.5" customHeight="1">
      <c r="A163" s="42" t="s">
        <v>0</v>
      </c>
      <c r="B163" s="51" t="s">
        <v>67</v>
      </c>
      <c r="C163" s="51"/>
      <c r="D163" s="51"/>
      <c r="E163" s="51"/>
      <c r="F163" s="51"/>
      <c r="G163" s="51"/>
      <c r="H163" s="51"/>
      <c r="I163" s="93"/>
    </row>
    <row r="164" spans="1:12">
      <c r="A164" s="15"/>
      <c r="B164" s="54" t="s">
        <v>38</v>
      </c>
      <c r="C164" s="54"/>
      <c r="D164" s="54"/>
      <c r="E164" s="54"/>
      <c r="F164" s="54"/>
      <c r="G164" s="16">
        <f>G165+G166+G167</f>
        <v>29125.190000000002</v>
      </c>
      <c r="H164" s="16">
        <f>H165+H166+H167</f>
        <v>20887.810640000003</v>
      </c>
      <c r="I164" s="93"/>
      <c r="J164" s="38"/>
      <c r="L164" s="40"/>
    </row>
    <row r="165" spans="1:12">
      <c r="A165" s="15"/>
      <c r="B165" s="54" t="s">
        <v>2</v>
      </c>
      <c r="C165" s="54"/>
      <c r="D165" s="54"/>
      <c r="E165" s="54"/>
      <c r="F165" s="54"/>
      <c r="G165" s="28">
        <f t="shared" ref="G165:H167" si="23">G170+G175+G180+G185+G190</f>
        <v>136.9</v>
      </c>
      <c r="H165" s="28">
        <f t="shared" si="23"/>
        <v>2.7</v>
      </c>
      <c r="I165" s="93"/>
      <c r="J165" s="38"/>
    </row>
    <row r="166" spans="1:12">
      <c r="A166" s="15"/>
      <c r="B166" s="54" t="s">
        <v>3</v>
      </c>
      <c r="C166" s="54"/>
      <c r="D166" s="54"/>
      <c r="E166" s="54"/>
      <c r="F166" s="54"/>
      <c r="G166" s="16">
        <f t="shared" si="23"/>
        <v>11491.39</v>
      </c>
      <c r="H166" s="16">
        <f t="shared" si="23"/>
        <v>9921.9351800000004</v>
      </c>
      <c r="I166" s="93"/>
      <c r="J166" s="38"/>
    </row>
    <row r="167" spans="1:12">
      <c r="A167" s="15"/>
      <c r="B167" s="54" t="s">
        <v>4</v>
      </c>
      <c r="C167" s="54"/>
      <c r="D167" s="54"/>
      <c r="E167" s="54"/>
      <c r="F167" s="54"/>
      <c r="G167" s="16">
        <f t="shared" si="23"/>
        <v>17496.900000000001</v>
      </c>
      <c r="H167" s="16">
        <f t="shared" si="23"/>
        <v>10963.17546</v>
      </c>
      <c r="I167" s="93"/>
      <c r="J167" s="38"/>
    </row>
    <row r="168" spans="1:12" ht="31.5" customHeight="1">
      <c r="A168" s="15"/>
      <c r="B168" s="55" t="s">
        <v>39</v>
      </c>
      <c r="C168" s="55"/>
      <c r="D168" s="55"/>
      <c r="E168" s="55"/>
      <c r="F168" s="55"/>
      <c r="G168" s="12" t="s">
        <v>6</v>
      </c>
      <c r="H168" s="12" t="s">
        <v>6</v>
      </c>
      <c r="I168" s="93" t="s">
        <v>103</v>
      </c>
    </row>
    <row r="169" spans="1:12">
      <c r="A169" s="15"/>
      <c r="B169" s="49" t="s">
        <v>1</v>
      </c>
      <c r="C169" s="49"/>
      <c r="D169" s="49"/>
      <c r="E169" s="49"/>
      <c r="F169" s="49"/>
      <c r="G169" s="29">
        <f>SUM(G170:G172)</f>
        <v>63.04</v>
      </c>
      <c r="H169" s="29">
        <f t="shared" ref="H169" si="24">SUM(H170:H172)</f>
        <v>23.930000000000003</v>
      </c>
      <c r="I169" s="93"/>
    </row>
    <row r="170" spans="1:12">
      <c r="A170" s="15"/>
      <c r="B170" s="50" t="s">
        <v>2</v>
      </c>
      <c r="C170" s="50"/>
      <c r="D170" s="50"/>
      <c r="E170" s="50"/>
      <c r="F170" s="50"/>
      <c r="G170" s="11">
        <v>0</v>
      </c>
      <c r="H170" s="11">
        <v>0</v>
      </c>
      <c r="I170" s="93"/>
    </row>
    <row r="171" spans="1:12">
      <c r="A171" s="15"/>
      <c r="B171" s="50" t="s">
        <v>3</v>
      </c>
      <c r="C171" s="50"/>
      <c r="D171" s="50"/>
      <c r="E171" s="50"/>
      <c r="F171" s="50"/>
      <c r="G171" s="11">
        <v>62.39</v>
      </c>
      <c r="H171" s="11">
        <v>23.76</v>
      </c>
      <c r="I171" s="93"/>
    </row>
    <row r="172" spans="1:12">
      <c r="A172" s="15"/>
      <c r="B172" s="50" t="s">
        <v>4</v>
      </c>
      <c r="C172" s="50"/>
      <c r="D172" s="50"/>
      <c r="E172" s="50"/>
      <c r="F172" s="50"/>
      <c r="G172" s="11">
        <v>0.65</v>
      </c>
      <c r="H172" s="11">
        <v>0.17</v>
      </c>
      <c r="I172" s="93"/>
    </row>
    <row r="173" spans="1:12" ht="29.25" customHeight="1">
      <c r="A173" s="15"/>
      <c r="B173" s="55" t="s">
        <v>40</v>
      </c>
      <c r="C173" s="55"/>
      <c r="D173" s="55"/>
      <c r="E173" s="55"/>
      <c r="F173" s="55"/>
      <c r="G173" s="11" t="s">
        <v>6</v>
      </c>
      <c r="H173" s="11" t="s">
        <v>6</v>
      </c>
      <c r="I173" s="93"/>
    </row>
    <row r="174" spans="1:12">
      <c r="A174" s="15"/>
      <c r="B174" s="49" t="s">
        <v>1</v>
      </c>
      <c r="C174" s="49"/>
      <c r="D174" s="49"/>
      <c r="E174" s="49"/>
      <c r="F174" s="49"/>
      <c r="G174" s="29">
        <f>SUM(G175:G177)</f>
        <v>0</v>
      </c>
      <c r="H174" s="29">
        <f t="shared" ref="H174" si="25">SUM(H175:H177)</f>
        <v>0</v>
      </c>
      <c r="I174" s="93"/>
    </row>
    <row r="175" spans="1:12">
      <c r="A175" s="15"/>
      <c r="B175" s="50" t="s">
        <v>2</v>
      </c>
      <c r="C175" s="50"/>
      <c r="D175" s="50"/>
      <c r="E175" s="50"/>
      <c r="F175" s="50"/>
      <c r="G175" s="11">
        <v>0</v>
      </c>
      <c r="H175" s="11">
        <v>0</v>
      </c>
      <c r="I175" s="93"/>
    </row>
    <row r="176" spans="1:12">
      <c r="A176" s="15"/>
      <c r="B176" s="50" t="s">
        <v>3</v>
      </c>
      <c r="C176" s="50"/>
      <c r="D176" s="50"/>
      <c r="E176" s="50"/>
      <c r="F176" s="50"/>
      <c r="G176" s="11">
        <v>0</v>
      </c>
      <c r="H176" s="11">
        <v>0</v>
      </c>
      <c r="I176" s="93"/>
    </row>
    <row r="177" spans="1:9">
      <c r="A177" s="15"/>
      <c r="B177" s="89" t="s">
        <v>4</v>
      </c>
      <c r="C177" s="89"/>
      <c r="D177" s="89"/>
      <c r="E177" s="89"/>
      <c r="F177" s="89"/>
      <c r="G177" s="11">
        <v>0</v>
      </c>
      <c r="H177" s="11">
        <v>0</v>
      </c>
      <c r="I177" s="93"/>
    </row>
    <row r="178" spans="1:9" ht="33" customHeight="1">
      <c r="A178" s="15"/>
      <c r="B178" s="55" t="s">
        <v>41</v>
      </c>
      <c r="C178" s="55"/>
      <c r="D178" s="55"/>
      <c r="E178" s="55"/>
      <c r="F178" s="55"/>
      <c r="G178" s="11" t="s">
        <v>6</v>
      </c>
      <c r="H178" s="11" t="s">
        <v>6</v>
      </c>
      <c r="I178" s="93" t="s">
        <v>104</v>
      </c>
    </row>
    <row r="179" spans="1:9">
      <c r="A179" s="15"/>
      <c r="B179" s="49" t="s">
        <v>1</v>
      </c>
      <c r="C179" s="49"/>
      <c r="D179" s="49"/>
      <c r="E179" s="49"/>
      <c r="F179" s="49"/>
      <c r="G179" s="29">
        <f>SUM(G180:G182)</f>
        <v>107.5</v>
      </c>
      <c r="H179" s="17">
        <f>SUM(H180:H182)</f>
        <v>6.16</v>
      </c>
      <c r="I179" s="93"/>
    </row>
    <row r="180" spans="1:9">
      <c r="A180" s="15"/>
      <c r="B180" s="50" t="s">
        <v>2</v>
      </c>
      <c r="C180" s="50"/>
      <c r="D180" s="50"/>
      <c r="E180" s="50"/>
      <c r="F180" s="50"/>
      <c r="G180" s="11">
        <v>0</v>
      </c>
      <c r="H180" s="11">
        <v>0</v>
      </c>
      <c r="I180" s="93"/>
    </row>
    <row r="181" spans="1:9">
      <c r="A181" s="15"/>
      <c r="B181" s="50" t="s">
        <v>3</v>
      </c>
      <c r="C181" s="50"/>
      <c r="D181" s="50"/>
      <c r="E181" s="50"/>
      <c r="F181" s="50"/>
      <c r="G181" s="11">
        <v>0</v>
      </c>
      <c r="H181" s="11">
        <v>0</v>
      </c>
      <c r="I181" s="93"/>
    </row>
    <row r="182" spans="1:9">
      <c r="A182" s="15"/>
      <c r="B182" s="50" t="s">
        <v>4</v>
      </c>
      <c r="C182" s="50"/>
      <c r="D182" s="50"/>
      <c r="E182" s="50"/>
      <c r="F182" s="50"/>
      <c r="G182" s="11">
        <v>107.5</v>
      </c>
      <c r="H182" s="18">
        <v>6.16</v>
      </c>
      <c r="I182" s="93"/>
    </row>
    <row r="183" spans="1:9" ht="28.5" customHeight="1">
      <c r="A183" s="15"/>
      <c r="B183" s="55" t="s">
        <v>42</v>
      </c>
      <c r="C183" s="55"/>
      <c r="D183" s="55"/>
      <c r="E183" s="55"/>
      <c r="F183" s="55"/>
      <c r="G183" s="11" t="s">
        <v>6</v>
      </c>
      <c r="H183" s="11" t="s">
        <v>6</v>
      </c>
      <c r="I183" s="93"/>
    </row>
    <row r="184" spans="1:9">
      <c r="A184" s="15"/>
      <c r="B184" s="49" t="s">
        <v>1</v>
      </c>
      <c r="C184" s="49"/>
      <c r="D184" s="49"/>
      <c r="E184" s="49"/>
      <c r="F184" s="49"/>
      <c r="G184" s="29">
        <f>SUM(G185:G187)</f>
        <v>0</v>
      </c>
      <c r="H184" s="29">
        <f t="shared" ref="H184" si="26">SUM(H185:H187)</f>
        <v>0</v>
      </c>
      <c r="I184" s="93"/>
    </row>
    <row r="185" spans="1:9">
      <c r="A185" s="15"/>
      <c r="B185" s="50" t="s">
        <v>2</v>
      </c>
      <c r="C185" s="50"/>
      <c r="D185" s="50"/>
      <c r="E185" s="50"/>
      <c r="F185" s="50"/>
      <c r="G185" s="11">
        <v>0</v>
      </c>
      <c r="H185" s="11">
        <v>0</v>
      </c>
      <c r="I185" s="93"/>
    </row>
    <row r="186" spans="1:9">
      <c r="A186" s="15"/>
      <c r="B186" s="50" t="s">
        <v>3</v>
      </c>
      <c r="C186" s="50"/>
      <c r="D186" s="50"/>
      <c r="E186" s="50"/>
      <c r="F186" s="50"/>
      <c r="G186" s="11">
        <v>0</v>
      </c>
      <c r="H186" s="11">
        <v>0</v>
      </c>
      <c r="I186" s="93"/>
    </row>
    <row r="187" spans="1:9">
      <c r="A187" s="15"/>
      <c r="B187" s="50" t="s">
        <v>4</v>
      </c>
      <c r="C187" s="50"/>
      <c r="D187" s="50"/>
      <c r="E187" s="50"/>
      <c r="F187" s="50"/>
      <c r="G187" s="11">
        <v>0</v>
      </c>
      <c r="H187" s="11">
        <v>0</v>
      </c>
      <c r="I187" s="93"/>
    </row>
    <row r="188" spans="1:9" ht="43.5" customHeight="1">
      <c r="A188" s="15"/>
      <c r="B188" s="55" t="s">
        <v>77</v>
      </c>
      <c r="C188" s="55"/>
      <c r="D188" s="55"/>
      <c r="E188" s="55"/>
      <c r="F188" s="55"/>
      <c r="G188" s="11" t="s">
        <v>6</v>
      </c>
      <c r="H188" s="11" t="s">
        <v>6</v>
      </c>
      <c r="I188" s="78" t="s">
        <v>87</v>
      </c>
    </row>
    <row r="189" spans="1:9">
      <c r="A189" s="15"/>
      <c r="B189" s="49" t="s">
        <v>1</v>
      </c>
      <c r="C189" s="49"/>
      <c r="D189" s="49"/>
      <c r="E189" s="49"/>
      <c r="F189" s="49"/>
      <c r="G189" s="17">
        <f>SUM(G190:G192)</f>
        <v>28954.65</v>
      </c>
      <c r="H189" s="17">
        <f t="shared" ref="H189" si="27">SUM(H190:H192)</f>
        <v>20857.72064</v>
      </c>
      <c r="I189" s="79"/>
    </row>
    <row r="190" spans="1:9">
      <c r="A190" s="15"/>
      <c r="B190" s="50" t="s">
        <v>2</v>
      </c>
      <c r="C190" s="50"/>
      <c r="D190" s="50"/>
      <c r="E190" s="50"/>
      <c r="F190" s="50"/>
      <c r="G190" s="11">
        <v>136.9</v>
      </c>
      <c r="H190" s="11">
        <v>2.7</v>
      </c>
      <c r="I190" s="79"/>
    </row>
    <row r="191" spans="1:9">
      <c r="A191" s="15"/>
      <c r="B191" s="50" t="s">
        <v>3</v>
      </c>
      <c r="C191" s="50"/>
      <c r="D191" s="50"/>
      <c r="E191" s="50"/>
      <c r="F191" s="50"/>
      <c r="G191" s="11">
        <v>11429</v>
      </c>
      <c r="H191" s="18">
        <v>9898.1751800000002</v>
      </c>
      <c r="I191" s="79"/>
    </row>
    <row r="192" spans="1:9">
      <c r="A192" s="19"/>
      <c r="B192" s="50" t="s">
        <v>4</v>
      </c>
      <c r="C192" s="50"/>
      <c r="D192" s="50"/>
      <c r="E192" s="50"/>
      <c r="F192" s="50"/>
      <c r="G192" s="18">
        <v>17388.75</v>
      </c>
      <c r="H192" s="18">
        <v>10956.84546</v>
      </c>
      <c r="I192" s="80"/>
    </row>
    <row r="193" spans="1:10" ht="24.75" customHeight="1">
      <c r="A193" s="14" t="s">
        <v>23</v>
      </c>
      <c r="B193" s="51" t="s">
        <v>66</v>
      </c>
      <c r="C193" s="51"/>
      <c r="D193" s="51"/>
      <c r="E193" s="51"/>
      <c r="F193" s="51"/>
      <c r="G193" s="51"/>
      <c r="H193" s="51"/>
      <c r="I193" s="62"/>
    </row>
    <row r="194" spans="1:10">
      <c r="A194" s="5"/>
      <c r="B194" s="54" t="s">
        <v>1</v>
      </c>
      <c r="C194" s="54"/>
      <c r="D194" s="54"/>
      <c r="E194" s="54"/>
      <c r="F194" s="54"/>
      <c r="G194" s="20">
        <f>G195+G196+G197</f>
        <v>0</v>
      </c>
      <c r="H194" s="20">
        <f>H195+H196+H197</f>
        <v>0</v>
      </c>
      <c r="I194" s="62"/>
      <c r="J194" s="38"/>
    </row>
    <row r="195" spans="1:10">
      <c r="A195" s="5"/>
      <c r="B195" s="63" t="s">
        <v>2</v>
      </c>
      <c r="C195" s="63"/>
      <c r="D195" s="63"/>
      <c r="E195" s="63"/>
      <c r="F195" s="63"/>
      <c r="G195" s="20">
        <f t="shared" ref="G195:H197" si="28">G200+G205+G210+G215+G220+G225</f>
        <v>0</v>
      </c>
      <c r="H195" s="20">
        <f t="shared" si="28"/>
        <v>0</v>
      </c>
      <c r="I195" s="62"/>
      <c r="J195" s="38"/>
    </row>
    <row r="196" spans="1:10">
      <c r="A196" s="5"/>
      <c r="B196" s="63" t="s">
        <v>3</v>
      </c>
      <c r="C196" s="63"/>
      <c r="D196" s="63"/>
      <c r="E196" s="63"/>
      <c r="F196" s="63"/>
      <c r="G196" s="20">
        <f t="shared" si="28"/>
        <v>0</v>
      </c>
      <c r="H196" s="20">
        <f t="shared" si="28"/>
        <v>0</v>
      </c>
      <c r="I196" s="62"/>
      <c r="J196" s="38"/>
    </row>
    <row r="197" spans="1:10">
      <c r="A197" s="5"/>
      <c r="B197" s="63" t="s">
        <v>4</v>
      </c>
      <c r="C197" s="63"/>
      <c r="D197" s="63"/>
      <c r="E197" s="63"/>
      <c r="F197" s="63"/>
      <c r="G197" s="20">
        <f t="shared" si="28"/>
        <v>0</v>
      </c>
      <c r="H197" s="20">
        <f t="shared" si="28"/>
        <v>0</v>
      </c>
      <c r="I197" s="62"/>
    </row>
    <row r="198" spans="1:10" ht="34.5" customHeight="1">
      <c r="A198" s="5"/>
      <c r="B198" s="55" t="s">
        <v>44</v>
      </c>
      <c r="C198" s="55"/>
      <c r="D198" s="55"/>
      <c r="E198" s="55"/>
      <c r="F198" s="55"/>
      <c r="G198" s="11" t="s">
        <v>6</v>
      </c>
      <c r="H198" s="11" t="s">
        <v>6</v>
      </c>
      <c r="I198" s="94"/>
    </row>
    <row r="199" spans="1:10">
      <c r="A199" s="5"/>
      <c r="B199" s="49" t="s">
        <v>1</v>
      </c>
      <c r="C199" s="49"/>
      <c r="D199" s="49"/>
      <c r="E199" s="49"/>
      <c r="F199" s="49"/>
      <c r="G199" s="21">
        <f>SUM(G200:G202)</f>
        <v>0</v>
      </c>
      <c r="H199" s="21">
        <f>SUM(H200:H202)</f>
        <v>0</v>
      </c>
      <c r="I199" s="95"/>
    </row>
    <row r="200" spans="1:10">
      <c r="A200" s="5"/>
      <c r="B200" s="50" t="s">
        <v>2</v>
      </c>
      <c r="C200" s="50"/>
      <c r="D200" s="50"/>
      <c r="E200" s="50"/>
      <c r="F200" s="50"/>
      <c r="G200" s="22">
        <v>0</v>
      </c>
      <c r="H200" s="22">
        <v>0</v>
      </c>
      <c r="I200" s="95"/>
    </row>
    <row r="201" spans="1:10">
      <c r="A201" s="5"/>
      <c r="B201" s="50" t="s">
        <v>3</v>
      </c>
      <c r="C201" s="50"/>
      <c r="D201" s="50"/>
      <c r="E201" s="50"/>
      <c r="F201" s="50"/>
      <c r="G201" s="22">
        <v>0</v>
      </c>
      <c r="H201" s="22">
        <v>0</v>
      </c>
      <c r="I201" s="95"/>
    </row>
    <row r="202" spans="1:10">
      <c r="A202" s="5"/>
      <c r="B202" s="50" t="s">
        <v>4</v>
      </c>
      <c r="C202" s="50"/>
      <c r="D202" s="50"/>
      <c r="E202" s="50"/>
      <c r="F202" s="50"/>
      <c r="G202" s="22">
        <v>0</v>
      </c>
      <c r="H202" s="22">
        <v>0</v>
      </c>
      <c r="I202" s="95"/>
    </row>
    <row r="203" spans="1:10" ht="26.25" customHeight="1">
      <c r="A203" s="5"/>
      <c r="B203" s="55" t="s">
        <v>45</v>
      </c>
      <c r="C203" s="55"/>
      <c r="D203" s="55"/>
      <c r="E203" s="55"/>
      <c r="F203" s="55"/>
      <c r="G203" s="11" t="s">
        <v>6</v>
      </c>
      <c r="H203" s="11" t="s">
        <v>6</v>
      </c>
      <c r="I203" s="84"/>
    </row>
    <row r="204" spans="1:10">
      <c r="A204" s="5"/>
      <c r="B204" s="49" t="s">
        <v>1</v>
      </c>
      <c r="C204" s="49"/>
      <c r="D204" s="49"/>
      <c r="E204" s="49"/>
      <c r="F204" s="49"/>
      <c r="G204" s="21">
        <f>SUM(G205:G207)</f>
        <v>0</v>
      </c>
      <c r="H204" s="21">
        <f>SUM(H205:H207)</f>
        <v>0</v>
      </c>
      <c r="I204" s="62"/>
    </row>
    <row r="205" spans="1:10">
      <c r="A205" s="5"/>
      <c r="B205" s="50" t="s">
        <v>2</v>
      </c>
      <c r="C205" s="50"/>
      <c r="D205" s="50"/>
      <c r="E205" s="50"/>
      <c r="F205" s="50"/>
      <c r="G205" s="22">
        <v>0</v>
      </c>
      <c r="H205" s="22">
        <v>0</v>
      </c>
      <c r="I205" s="62"/>
    </row>
    <row r="206" spans="1:10">
      <c r="A206" s="5"/>
      <c r="B206" s="50" t="s">
        <v>3</v>
      </c>
      <c r="C206" s="50"/>
      <c r="D206" s="50"/>
      <c r="E206" s="50"/>
      <c r="F206" s="50"/>
      <c r="G206" s="22">
        <v>0</v>
      </c>
      <c r="H206" s="22">
        <v>0</v>
      </c>
      <c r="I206" s="62"/>
    </row>
    <row r="207" spans="1:10">
      <c r="A207" s="5"/>
      <c r="B207" s="50" t="s">
        <v>4</v>
      </c>
      <c r="C207" s="50"/>
      <c r="D207" s="50"/>
      <c r="E207" s="50"/>
      <c r="F207" s="50"/>
      <c r="G207" s="22">
        <v>0</v>
      </c>
      <c r="H207" s="22">
        <v>0</v>
      </c>
      <c r="I207" s="62"/>
    </row>
    <row r="208" spans="1:10" ht="25.5" customHeight="1">
      <c r="A208" s="5"/>
      <c r="B208" s="55" t="s">
        <v>46</v>
      </c>
      <c r="C208" s="55"/>
      <c r="D208" s="55"/>
      <c r="E208" s="55"/>
      <c r="F208" s="55"/>
      <c r="G208" s="11" t="s">
        <v>6</v>
      </c>
      <c r="H208" s="11" t="s">
        <v>6</v>
      </c>
      <c r="I208" s="84"/>
    </row>
    <row r="209" spans="1:9">
      <c r="A209" s="5"/>
      <c r="B209" s="49" t="s">
        <v>1</v>
      </c>
      <c r="C209" s="49"/>
      <c r="D209" s="49"/>
      <c r="E209" s="49"/>
      <c r="F209" s="49"/>
      <c r="G209" s="21">
        <f>SUM(G210:G212)</f>
        <v>0</v>
      </c>
      <c r="H209" s="21">
        <f>SUM(H210:H212)</f>
        <v>0</v>
      </c>
      <c r="I209" s="62"/>
    </row>
    <row r="210" spans="1:9">
      <c r="A210" s="5"/>
      <c r="B210" s="50" t="s">
        <v>2</v>
      </c>
      <c r="C210" s="50"/>
      <c r="D210" s="50"/>
      <c r="E210" s="50"/>
      <c r="F210" s="50"/>
      <c r="G210" s="22">
        <v>0</v>
      </c>
      <c r="H210" s="22">
        <v>0</v>
      </c>
      <c r="I210" s="62"/>
    </row>
    <row r="211" spans="1:9">
      <c r="A211" s="5"/>
      <c r="B211" s="50" t="s">
        <v>3</v>
      </c>
      <c r="C211" s="50"/>
      <c r="D211" s="50"/>
      <c r="E211" s="50"/>
      <c r="F211" s="50"/>
      <c r="G211" s="22">
        <v>0</v>
      </c>
      <c r="H211" s="22">
        <v>0</v>
      </c>
      <c r="I211" s="62"/>
    </row>
    <row r="212" spans="1:9">
      <c r="A212" s="5"/>
      <c r="B212" s="50" t="s">
        <v>4</v>
      </c>
      <c r="C212" s="50"/>
      <c r="D212" s="50"/>
      <c r="E212" s="50"/>
      <c r="F212" s="50"/>
      <c r="G212" s="22">
        <v>0</v>
      </c>
      <c r="H212" s="22">
        <v>0</v>
      </c>
      <c r="I212" s="62"/>
    </row>
    <row r="213" spans="1:9" ht="40.5" customHeight="1">
      <c r="A213" s="96"/>
      <c r="B213" s="55" t="s">
        <v>47</v>
      </c>
      <c r="C213" s="55"/>
      <c r="D213" s="55"/>
      <c r="E213" s="55"/>
      <c r="F213" s="55"/>
      <c r="G213" s="11" t="s">
        <v>6</v>
      </c>
      <c r="H213" s="11" t="s">
        <v>6</v>
      </c>
      <c r="I213" s="62"/>
    </row>
    <row r="214" spans="1:9">
      <c r="A214" s="97"/>
      <c r="B214" s="49" t="s">
        <v>1</v>
      </c>
      <c r="C214" s="49"/>
      <c r="D214" s="49"/>
      <c r="E214" s="49"/>
      <c r="F214" s="49"/>
      <c r="G214" s="21">
        <f>SUM(G215:G217)</f>
        <v>0</v>
      </c>
      <c r="H214" s="21">
        <f t="shared" ref="H214" si="29">SUM(H215:H217)</f>
        <v>0</v>
      </c>
      <c r="I214" s="62"/>
    </row>
    <row r="215" spans="1:9">
      <c r="A215" s="97"/>
      <c r="B215" s="50" t="s">
        <v>2</v>
      </c>
      <c r="C215" s="50"/>
      <c r="D215" s="50"/>
      <c r="E215" s="50"/>
      <c r="F215" s="50"/>
      <c r="G215" s="22">
        <v>0</v>
      </c>
      <c r="H215" s="22">
        <v>0</v>
      </c>
      <c r="I215" s="62"/>
    </row>
    <row r="216" spans="1:9">
      <c r="A216" s="97"/>
      <c r="B216" s="50" t="s">
        <v>3</v>
      </c>
      <c r="C216" s="50"/>
      <c r="D216" s="50"/>
      <c r="E216" s="50"/>
      <c r="F216" s="50"/>
      <c r="G216" s="22">
        <v>0</v>
      </c>
      <c r="H216" s="22">
        <v>0</v>
      </c>
      <c r="I216" s="62"/>
    </row>
    <row r="217" spans="1:9">
      <c r="A217" s="97"/>
      <c r="B217" s="50" t="s">
        <v>4</v>
      </c>
      <c r="C217" s="50"/>
      <c r="D217" s="50"/>
      <c r="E217" s="50"/>
      <c r="F217" s="50"/>
      <c r="G217" s="22">
        <v>0</v>
      </c>
      <c r="H217" s="22">
        <v>0</v>
      </c>
      <c r="I217" s="62"/>
    </row>
    <row r="218" spans="1:9" ht="69" customHeight="1">
      <c r="A218" s="97"/>
      <c r="B218" s="55" t="s">
        <v>79</v>
      </c>
      <c r="C218" s="55"/>
      <c r="D218" s="55"/>
      <c r="E218" s="55"/>
      <c r="F218" s="55"/>
      <c r="G218" s="11" t="s">
        <v>6</v>
      </c>
      <c r="H218" s="11" t="s">
        <v>6</v>
      </c>
      <c r="I218" s="98"/>
    </row>
    <row r="219" spans="1:9">
      <c r="A219" s="97"/>
      <c r="B219" s="49" t="s">
        <v>1</v>
      </c>
      <c r="C219" s="49"/>
      <c r="D219" s="49"/>
      <c r="E219" s="49"/>
      <c r="F219" s="49"/>
      <c r="G219" s="21">
        <f>SUM(G220:G222)</f>
        <v>0</v>
      </c>
      <c r="H219" s="21">
        <f t="shared" ref="H219" si="30">SUM(H220:H222)</f>
        <v>0</v>
      </c>
      <c r="I219" s="98"/>
    </row>
    <row r="220" spans="1:9">
      <c r="A220" s="97"/>
      <c r="B220" s="50" t="s">
        <v>2</v>
      </c>
      <c r="C220" s="50"/>
      <c r="D220" s="50"/>
      <c r="E220" s="50"/>
      <c r="F220" s="50"/>
      <c r="G220" s="22">
        <v>0</v>
      </c>
      <c r="H220" s="22">
        <v>0</v>
      </c>
      <c r="I220" s="98"/>
    </row>
    <row r="221" spans="1:9">
      <c r="A221" s="97"/>
      <c r="B221" s="50" t="s">
        <v>3</v>
      </c>
      <c r="C221" s="50"/>
      <c r="D221" s="50"/>
      <c r="E221" s="50"/>
      <c r="F221" s="50"/>
      <c r="G221" s="22">
        <v>0</v>
      </c>
      <c r="H221" s="22">
        <v>0</v>
      </c>
      <c r="I221" s="98"/>
    </row>
    <row r="222" spans="1:9">
      <c r="A222" s="97"/>
      <c r="B222" s="50" t="s">
        <v>4</v>
      </c>
      <c r="C222" s="50"/>
      <c r="D222" s="50"/>
      <c r="E222" s="50"/>
      <c r="F222" s="50"/>
      <c r="G222" s="22">
        <v>0</v>
      </c>
      <c r="H222" s="22">
        <v>0</v>
      </c>
      <c r="I222" s="98"/>
    </row>
    <row r="223" spans="1:9" ht="53.25" customHeight="1">
      <c r="A223" s="97"/>
      <c r="B223" s="55" t="s">
        <v>48</v>
      </c>
      <c r="C223" s="55"/>
      <c r="D223" s="55"/>
      <c r="E223" s="55"/>
      <c r="F223" s="55"/>
      <c r="G223" s="11" t="s">
        <v>6</v>
      </c>
      <c r="H223" s="11" t="s">
        <v>6</v>
      </c>
      <c r="I223" s="62"/>
    </row>
    <row r="224" spans="1:9">
      <c r="A224" s="97"/>
      <c r="B224" s="49" t="s">
        <v>1</v>
      </c>
      <c r="C224" s="49"/>
      <c r="D224" s="49"/>
      <c r="E224" s="49"/>
      <c r="F224" s="49"/>
      <c r="G224" s="21">
        <f>SUM(G225:G227)</f>
        <v>0</v>
      </c>
      <c r="H224" s="21">
        <f t="shared" ref="H224" si="31">SUM(H225:H227)</f>
        <v>0</v>
      </c>
      <c r="I224" s="62"/>
    </row>
    <row r="225" spans="1:10">
      <c r="A225" s="97"/>
      <c r="B225" s="50" t="s">
        <v>2</v>
      </c>
      <c r="C225" s="50"/>
      <c r="D225" s="50"/>
      <c r="E225" s="50"/>
      <c r="F225" s="50"/>
      <c r="G225" s="22">
        <v>0</v>
      </c>
      <c r="H225" s="22">
        <v>0</v>
      </c>
      <c r="I225" s="62"/>
    </row>
    <row r="226" spans="1:10">
      <c r="A226" s="97"/>
      <c r="B226" s="50" t="s">
        <v>3</v>
      </c>
      <c r="C226" s="50"/>
      <c r="D226" s="50"/>
      <c r="E226" s="50"/>
      <c r="F226" s="50"/>
      <c r="G226" s="22">
        <v>0</v>
      </c>
      <c r="H226" s="22">
        <v>0</v>
      </c>
      <c r="I226" s="62"/>
    </row>
    <row r="227" spans="1:10">
      <c r="A227" s="97"/>
      <c r="B227" s="50" t="s">
        <v>4</v>
      </c>
      <c r="C227" s="50"/>
      <c r="D227" s="50"/>
      <c r="E227" s="50"/>
      <c r="F227" s="50"/>
      <c r="G227" s="22">
        <v>0</v>
      </c>
      <c r="H227" s="22">
        <v>0</v>
      </c>
      <c r="I227" s="62"/>
    </row>
    <row r="228" spans="1:10" ht="45.75" customHeight="1">
      <c r="A228" s="14" t="s">
        <v>43</v>
      </c>
      <c r="B228" s="51" t="s">
        <v>65</v>
      </c>
      <c r="C228" s="51"/>
      <c r="D228" s="51"/>
      <c r="E228" s="51"/>
      <c r="F228" s="51"/>
      <c r="G228" s="51"/>
      <c r="H228" s="51"/>
      <c r="I228" s="62"/>
    </row>
    <row r="229" spans="1:10">
      <c r="A229" s="5"/>
      <c r="B229" s="54" t="s">
        <v>1</v>
      </c>
      <c r="C229" s="54"/>
      <c r="D229" s="54"/>
      <c r="E229" s="54"/>
      <c r="F229" s="54"/>
      <c r="G229" s="20">
        <f>G230+G231+G232</f>
        <v>22712.472989999998</v>
      </c>
      <c r="H229" s="20">
        <f>H230+H231+H232</f>
        <v>16386.087010000003</v>
      </c>
      <c r="I229" s="62"/>
      <c r="J229" s="38"/>
    </row>
    <row r="230" spans="1:10">
      <c r="A230" s="5"/>
      <c r="B230" s="54" t="s">
        <v>2</v>
      </c>
      <c r="C230" s="54"/>
      <c r="D230" s="54"/>
      <c r="E230" s="54"/>
      <c r="F230" s="54"/>
      <c r="G230" s="30">
        <f t="shared" ref="G230:H232" si="32">G235+G240+G245+G250</f>
        <v>0</v>
      </c>
      <c r="H230" s="20">
        <f t="shared" si="32"/>
        <v>0</v>
      </c>
      <c r="I230" s="62"/>
      <c r="J230" s="38"/>
    </row>
    <row r="231" spans="1:10">
      <c r="A231" s="5"/>
      <c r="B231" s="54" t="s">
        <v>3</v>
      </c>
      <c r="C231" s="54"/>
      <c r="D231" s="54"/>
      <c r="E231" s="54"/>
      <c r="F231" s="54"/>
      <c r="G231" s="30">
        <f t="shared" si="32"/>
        <v>1448.7</v>
      </c>
      <c r="H231" s="30">
        <f t="shared" si="32"/>
        <v>1085.6499999999999</v>
      </c>
      <c r="I231" s="62"/>
      <c r="J231" s="38"/>
    </row>
    <row r="232" spans="1:10">
      <c r="A232" s="5"/>
      <c r="B232" s="54" t="s">
        <v>4</v>
      </c>
      <c r="C232" s="54"/>
      <c r="D232" s="54"/>
      <c r="E232" s="54"/>
      <c r="F232" s="54"/>
      <c r="G232" s="20">
        <f t="shared" si="32"/>
        <v>21263.772989999998</v>
      </c>
      <c r="H232" s="20">
        <f t="shared" si="32"/>
        <v>15300.437010000001</v>
      </c>
      <c r="I232" s="62"/>
      <c r="J232" s="38"/>
    </row>
    <row r="233" spans="1:10" ht="28.5" customHeight="1">
      <c r="A233" s="5"/>
      <c r="B233" s="55" t="s">
        <v>50</v>
      </c>
      <c r="C233" s="55"/>
      <c r="D233" s="55"/>
      <c r="E233" s="55"/>
      <c r="F233" s="55"/>
      <c r="G233" s="24" t="s">
        <v>6</v>
      </c>
      <c r="H233" s="24" t="s">
        <v>6</v>
      </c>
      <c r="I233" s="99" t="s">
        <v>74</v>
      </c>
    </row>
    <row r="234" spans="1:10">
      <c r="A234" s="5"/>
      <c r="B234" s="49" t="s">
        <v>1</v>
      </c>
      <c r="C234" s="49"/>
      <c r="D234" s="49"/>
      <c r="E234" s="49"/>
      <c r="F234" s="49"/>
      <c r="G234" s="21">
        <f>SUM(G235:G237)</f>
        <v>6413.3</v>
      </c>
      <c r="H234" s="21">
        <f>SUM(H235:H237)</f>
        <v>4377.0005799999999</v>
      </c>
      <c r="I234" s="100"/>
    </row>
    <row r="235" spans="1:10">
      <c r="A235" s="5"/>
      <c r="B235" s="50" t="s">
        <v>2</v>
      </c>
      <c r="C235" s="50"/>
      <c r="D235" s="50"/>
      <c r="E235" s="50"/>
      <c r="F235" s="50"/>
      <c r="G235" s="22">
        <v>0</v>
      </c>
      <c r="H235" s="22">
        <v>0</v>
      </c>
      <c r="I235" s="100"/>
    </row>
    <row r="236" spans="1:10">
      <c r="A236" s="5"/>
      <c r="B236" s="50" t="s">
        <v>3</v>
      </c>
      <c r="C236" s="50"/>
      <c r="D236" s="50"/>
      <c r="E236" s="50"/>
      <c r="F236" s="50"/>
      <c r="G236" s="22">
        <v>0</v>
      </c>
      <c r="H236" s="22">
        <v>0</v>
      </c>
      <c r="I236" s="100"/>
    </row>
    <row r="237" spans="1:10">
      <c r="A237" s="5"/>
      <c r="B237" s="50" t="s">
        <v>4</v>
      </c>
      <c r="C237" s="50"/>
      <c r="D237" s="50"/>
      <c r="E237" s="50"/>
      <c r="F237" s="50"/>
      <c r="G237" s="22">
        <v>6413.3</v>
      </c>
      <c r="H237" s="22">
        <v>4377.0005799999999</v>
      </c>
      <c r="I237" s="101"/>
    </row>
    <row r="238" spans="1:10" ht="27" customHeight="1">
      <c r="A238" s="5"/>
      <c r="B238" s="55" t="s">
        <v>51</v>
      </c>
      <c r="C238" s="55"/>
      <c r="D238" s="55"/>
      <c r="E238" s="55"/>
      <c r="F238" s="55"/>
      <c r="G238" s="24" t="s">
        <v>6</v>
      </c>
      <c r="H238" s="24" t="s">
        <v>6</v>
      </c>
      <c r="I238" s="107" t="s">
        <v>75</v>
      </c>
    </row>
    <row r="239" spans="1:10">
      <c r="A239" s="5"/>
      <c r="B239" s="49" t="s">
        <v>1</v>
      </c>
      <c r="C239" s="49"/>
      <c r="D239" s="49"/>
      <c r="E239" s="49"/>
      <c r="F239" s="49"/>
      <c r="G239" s="21">
        <f>SUM(G240:G242)</f>
        <v>656.17299000000003</v>
      </c>
      <c r="H239" s="21">
        <f>SUM(H240:H242)</f>
        <v>453.03643</v>
      </c>
      <c r="I239" s="107"/>
    </row>
    <row r="240" spans="1:10">
      <c r="A240" s="5"/>
      <c r="B240" s="50" t="s">
        <v>2</v>
      </c>
      <c r="C240" s="50"/>
      <c r="D240" s="50"/>
      <c r="E240" s="50"/>
      <c r="F240" s="50"/>
      <c r="G240" s="22">
        <v>0</v>
      </c>
      <c r="H240" s="22">
        <v>0</v>
      </c>
      <c r="I240" s="107"/>
    </row>
    <row r="241" spans="1:12">
      <c r="A241" s="5"/>
      <c r="B241" s="50" t="s">
        <v>3</v>
      </c>
      <c r="C241" s="50"/>
      <c r="D241" s="50"/>
      <c r="E241" s="50"/>
      <c r="F241" s="50"/>
      <c r="G241" s="22">
        <v>0</v>
      </c>
      <c r="H241" s="22">
        <v>0</v>
      </c>
      <c r="I241" s="107"/>
    </row>
    <row r="242" spans="1:12">
      <c r="A242" s="5"/>
      <c r="B242" s="50" t="s">
        <v>4</v>
      </c>
      <c r="C242" s="50"/>
      <c r="D242" s="50"/>
      <c r="E242" s="50"/>
      <c r="F242" s="50"/>
      <c r="G242" s="22">
        <v>656.17299000000003</v>
      </c>
      <c r="H242" s="22">
        <v>453.03643</v>
      </c>
      <c r="I242" s="107"/>
    </row>
    <row r="243" spans="1:12" ht="93" customHeight="1">
      <c r="A243" s="5"/>
      <c r="B243" s="55" t="s">
        <v>78</v>
      </c>
      <c r="C243" s="55"/>
      <c r="D243" s="55"/>
      <c r="E243" s="55"/>
      <c r="F243" s="55"/>
      <c r="G243" s="24" t="s">
        <v>6</v>
      </c>
      <c r="H243" s="24" t="s">
        <v>6</v>
      </c>
      <c r="I243" s="107" t="s">
        <v>76</v>
      </c>
    </row>
    <row r="244" spans="1:12">
      <c r="A244" s="5"/>
      <c r="B244" s="49" t="s">
        <v>1</v>
      </c>
      <c r="C244" s="49"/>
      <c r="D244" s="49"/>
      <c r="E244" s="49"/>
      <c r="F244" s="49"/>
      <c r="G244" s="31">
        <f>SUM(G245:G247)</f>
        <v>4745</v>
      </c>
      <c r="H244" s="21">
        <f>SUM(H245:H247)</f>
        <v>3557.7</v>
      </c>
      <c r="I244" s="107"/>
    </row>
    <row r="245" spans="1:12">
      <c r="A245" s="5"/>
      <c r="B245" s="50" t="s">
        <v>2</v>
      </c>
      <c r="C245" s="50"/>
      <c r="D245" s="50"/>
      <c r="E245" s="50"/>
      <c r="F245" s="50"/>
      <c r="G245" s="22">
        <v>0</v>
      </c>
      <c r="H245" s="22">
        <v>0</v>
      </c>
      <c r="I245" s="107"/>
    </row>
    <row r="246" spans="1:12">
      <c r="A246" s="5"/>
      <c r="B246" s="50" t="s">
        <v>3</v>
      </c>
      <c r="C246" s="50"/>
      <c r="D246" s="50"/>
      <c r="E246" s="50"/>
      <c r="F246" s="50"/>
      <c r="G246" s="22">
        <v>1445</v>
      </c>
      <c r="H246" s="22">
        <v>1083.5999999999999</v>
      </c>
      <c r="I246" s="107"/>
    </row>
    <row r="247" spans="1:12">
      <c r="A247" s="5"/>
      <c r="B247" s="50" t="s">
        <v>4</v>
      </c>
      <c r="C247" s="50"/>
      <c r="D247" s="50"/>
      <c r="E247" s="50"/>
      <c r="F247" s="50"/>
      <c r="G247" s="22">
        <v>3300</v>
      </c>
      <c r="H247" s="22">
        <v>2474.1</v>
      </c>
      <c r="I247" s="107"/>
    </row>
    <row r="248" spans="1:12" ht="68.25" customHeight="1">
      <c r="A248" s="5"/>
      <c r="B248" s="55" t="s">
        <v>52</v>
      </c>
      <c r="C248" s="55"/>
      <c r="D248" s="55"/>
      <c r="E248" s="55"/>
      <c r="F248" s="55"/>
      <c r="G248" s="24" t="s">
        <v>6</v>
      </c>
      <c r="H248" s="24" t="s">
        <v>6</v>
      </c>
      <c r="I248" s="107" t="s">
        <v>84</v>
      </c>
    </row>
    <row r="249" spans="1:12">
      <c r="A249" s="5"/>
      <c r="B249" s="49" t="s">
        <v>1</v>
      </c>
      <c r="C249" s="49"/>
      <c r="D249" s="49"/>
      <c r="E249" s="49"/>
      <c r="F249" s="49"/>
      <c r="G249" s="21">
        <f>SUM(G250:G252)</f>
        <v>10898</v>
      </c>
      <c r="H249" s="21">
        <f>SUM(H250:H252)</f>
        <v>7998.35</v>
      </c>
      <c r="I249" s="107"/>
    </row>
    <row r="250" spans="1:12">
      <c r="A250" s="5"/>
      <c r="B250" s="50" t="s">
        <v>2</v>
      </c>
      <c r="C250" s="50"/>
      <c r="D250" s="50"/>
      <c r="E250" s="50"/>
      <c r="F250" s="50"/>
      <c r="G250" s="22">
        <v>0</v>
      </c>
      <c r="H250" s="22">
        <v>0</v>
      </c>
      <c r="I250" s="107"/>
    </row>
    <row r="251" spans="1:12">
      <c r="A251" s="5"/>
      <c r="B251" s="50" t="s">
        <v>3</v>
      </c>
      <c r="C251" s="50"/>
      <c r="D251" s="50"/>
      <c r="E251" s="50"/>
      <c r="F251" s="50"/>
      <c r="G251" s="22">
        <v>3.7</v>
      </c>
      <c r="H251" s="22">
        <v>2.0499999999999998</v>
      </c>
      <c r="I251" s="107"/>
    </row>
    <row r="252" spans="1:12">
      <c r="A252" s="13"/>
      <c r="B252" s="50" t="s">
        <v>4</v>
      </c>
      <c r="C252" s="50"/>
      <c r="D252" s="50"/>
      <c r="E252" s="50"/>
      <c r="F252" s="50"/>
      <c r="G252" s="22">
        <v>10894.3</v>
      </c>
      <c r="H252" s="22">
        <v>7996.3</v>
      </c>
      <c r="I252" s="107"/>
    </row>
    <row r="253" spans="1:12" ht="41.25" customHeight="1">
      <c r="A253" s="105"/>
      <c r="B253" s="106" t="s">
        <v>54</v>
      </c>
      <c r="C253" s="106"/>
      <c r="D253" s="106"/>
      <c r="E253" s="106"/>
      <c r="F253" s="106"/>
      <c r="G253" s="3">
        <f>G254+G255+G256</f>
        <v>304263.37400000007</v>
      </c>
      <c r="H253" s="3">
        <f>H254+H255+H256</f>
        <v>192895.97768999997</v>
      </c>
      <c r="I253" s="62"/>
      <c r="J253" s="38"/>
      <c r="L253" s="40"/>
    </row>
    <row r="254" spans="1:12">
      <c r="A254" s="105"/>
      <c r="B254" s="106" t="s">
        <v>2</v>
      </c>
      <c r="C254" s="106"/>
      <c r="D254" s="106"/>
      <c r="E254" s="106"/>
      <c r="F254" s="106"/>
      <c r="G254" s="3">
        <f t="shared" ref="G254:H256" si="33">G5+G55+G95+G120+G165+G195+G230</f>
        <v>11827.016960000001</v>
      </c>
      <c r="H254" s="3">
        <f t="shared" si="33"/>
        <v>339.88955999999996</v>
      </c>
      <c r="I254" s="62"/>
      <c r="J254" s="38"/>
      <c r="L254" s="40"/>
    </row>
    <row r="255" spans="1:12">
      <c r="A255" s="105"/>
      <c r="B255" s="106" t="s">
        <v>3</v>
      </c>
      <c r="C255" s="106"/>
      <c r="D255" s="106"/>
      <c r="E255" s="106"/>
      <c r="F255" s="106"/>
      <c r="G255" s="3">
        <f t="shared" si="33"/>
        <v>178308.05704000004</v>
      </c>
      <c r="H255" s="3">
        <f t="shared" si="33"/>
        <v>121042.06453999999</v>
      </c>
      <c r="I255" s="62"/>
      <c r="J255" s="38"/>
      <c r="L255" s="40"/>
    </row>
    <row r="256" spans="1:12">
      <c r="A256" s="105"/>
      <c r="B256" s="106" t="s">
        <v>4</v>
      </c>
      <c r="C256" s="106"/>
      <c r="D256" s="106"/>
      <c r="E256" s="106"/>
      <c r="F256" s="106"/>
      <c r="G256" s="3">
        <f t="shared" si="33"/>
        <v>114128.30000000002</v>
      </c>
      <c r="H256" s="3">
        <f t="shared" si="33"/>
        <v>71514.023589999997</v>
      </c>
      <c r="I256" s="62"/>
      <c r="J256" s="38"/>
      <c r="L256" s="40"/>
    </row>
    <row r="257" spans="1:9">
      <c r="A257" s="32"/>
      <c r="B257" s="32"/>
      <c r="C257" s="32"/>
      <c r="D257" s="32"/>
      <c r="E257" s="32"/>
      <c r="F257" s="32"/>
      <c r="G257" s="32"/>
      <c r="H257" s="32"/>
    </row>
    <row r="258" spans="1:9" ht="15.75">
      <c r="A258" s="102" t="s">
        <v>64</v>
      </c>
      <c r="B258" s="102"/>
      <c r="C258" s="102"/>
      <c r="D258" s="102"/>
      <c r="E258" s="102"/>
      <c r="F258" s="32"/>
      <c r="G258" s="32"/>
      <c r="H258" s="32"/>
      <c r="I258" s="4"/>
    </row>
    <row r="259" spans="1:9" ht="15.75">
      <c r="A259" s="102" t="s">
        <v>55</v>
      </c>
      <c r="B259" s="102"/>
      <c r="C259" s="102"/>
      <c r="D259" s="102"/>
      <c r="E259" s="102"/>
      <c r="F259" s="102"/>
      <c r="H259" s="41" t="s">
        <v>82</v>
      </c>
      <c r="I259" s="4"/>
    </row>
    <row r="260" spans="1:9" ht="15.75">
      <c r="A260" s="102" t="s">
        <v>56</v>
      </c>
      <c r="B260" s="102"/>
      <c r="C260" s="102"/>
      <c r="D260" s="102"/>
      <c r="E260" s="102"/>
      <c r="F260" s="102"/>
      <c r="H260" s="33" t="s">
        <v>57</v>
      </c>
      <c r="I260" s="4"/>
    </row>
    <row r="261" spans="1:9" ht="15.75">
      <c r="A261" s="111" t="s">
        <v>58</v>
      </c>
      <c r="B261" s="111"/>
      <c r="C261" s="33"/>
      <c r="D261" s="33"/>
      <c r="E261" s="33"/>
      <c r="F261" s="33"/>
      <c r="H261" s="33"/>
      <c r="I261" s="4"/>
    </row>
    <row r="262" spans="1:9">
      <c r="A262" s="109" t="s">
        <v>59</v>
      </c>
      <c r="B262" s="109"/>
      <c r="C262" s="109"/>
      <c r="D262" s="109"/>
      <c r="E262" s="109"/>
      <c r="F262" s="34"/>
      <c r="H262" s="35" t="s">
        <v>81</v>
      </c>
    </row>
    <row r="263" spans="1:9">
      <c r="A263" s="102"/>
      <c r="B263" s="102"/>
      <c r="C263" s="102"/>
      <c r="D263" s="102"/>
      <c r="E263" s="102"/>
      <c r="F263" s="102"/>
      <c r="H263" s="36"/>
    </row>
    <row r="264" spans="1:9">
      <c r="A264" s="108" t="s">
        <v>60</v>
      </c>
      <c r="B264" s="108"/>
      <c r="C264" s="108"/>
      <c r="D264" s="108"/>
      <c r="E264" s="108"/>
      <c r="F264" s="108"/>
      <c r="H264" s="36"/>
    </row>
    <row r="265" spans="1:9" ht="15" customHeight="1">
      <c r="A265" s="102" t="s">
        <v>61</v>
      </c>
      <c r="B265" s="102"/>
      <c r="C265" s="102"/>
      <c r="D265" s="102"/>
      <c r="E265" s="102"/>
      <c r="F265" s="102"/>
      <c r="H265" s="36" t="s">
        <v>57</v>
      </c>
    </row>
    <row r="266" spans="1:9" ht="15" customHeight="1">
      <c r="A266" s="102" t="s">
        <v>63</v>
      </c>
      <c r="B266" s="102"/>
      <c r="C266" s="102"/>
      <c r="D266" s="102"/>
      <c r="E266" s="102"/>
      <c r="F266" s="102"/>
      <c r="H266" s="36" t="s">
        <v>62</v>
      </c>
    </row>
  </sheetData>
  <mergeCells count="319">
    <mergeCell ref="A263:F263"/>
    <mergeCell ref="A264:F264"/>
    <mergeCell ref="A262:E262"/>
    <mergeCell ref="A79:A89"/>
    <mergeCell ref="A258:E258"/>
    <mergeCell ref="A259:F259"/>
    <mergeCell ref="A260:F260"/>
    <mergeCell ref="A261:B261"/>
    <mergeCell ref="A265:F265"/>
    <mergeCell ref="B240:F240"/>
    <mergeCell ref="B241:F241"/>
    <mergeCell ref="B242:F242"/>
    <mergeCell ref="B233:F233"/>
    <mergeCell ref="B220:F220"/>
    <mergeCell ref="B221:F221"/>
    <mergeCell ref="B222:F222"/>
    <mergeCell ref="B223:F223"/>
    <mergeCell ref="B208:F208"/>
    <mergeCell ref="B198:F198"/>
    <mergeCell ref="B188:F188"/>
    <mergeCell ref="B178:F178"/>
    <mergeCell ref="B168:F168"/>
    <mergeCell ref="B158:F158"/>
    <mergeCell ref="B148:F148"/>
    <mergeCell ref="A266:F266"/>
    <mergeCell ref="B2:F2"/>
    <mergeCell ref="A1:I1"/>
    <mergeCell ref="A253:A256"/>
    <mergeCell ref="B253:F253"/>
    <mergeCell ref="I253:I256"/>
    <mergeCell ref="B254:F254"/>
    <mergeCell ref="B255:F255"/>
    <mergeCell ref="B256:F256"/>
    <mergeCell ref="B248:F248"/>
    <mergeCell ref="I248:I252"/>
    <mergeCell ref="B249:F249"/>
    <mergeCell ref="B250:F250"/>
    <mergeCell ref="B251:F251"/>
    <mergeCell ref="B252:F252"/>
    <mergeCell ref="B243:F243"/>
    <mergeCell ref="I243:I247"/>
    <mergeCell ref="B244:F244"/>
    <mergeCell ref="B245:F245"/>
    <mergeCell ref="B246:F246"/>
    <mergeCell ref="B247:F247"/>
    <mergeCell ref="B238:F238"/>
    <mergeCell ref="I238:I242"/>
    <mergeCell ref="B239:F239"/>
    <mergeCell ref="I233:I237"/>
    <mergeCell ref="B234:F234"/>
    <mergeCell ref="B235:F235"/>
    <mergeCell ref="B236:F236"/>
    <mergeCell ref="B237:F237"/>
    <mergeCell ref="B228:H228"/>
    <mergeCell ref="I228:I232"/>
    <mergeCell ref="B229:F229"/>
    <mergeCell ref="B230:F230"/>
    <mergeCell ref="B231:F231"/>
    <mergeCell ref="B232:F232"/>
    <mergeCell ref="I223:I227"/>
    <mergeCell ref="B224:F224"/>
    <mergeCell ref="B225:F225"/>
    <mergeCell ref="B226:F226"/>
    <mergeCell ref="B227:F227"/>
    <mergeCell ref="A213:A227"/>
    <mergeCell ref="B213:F213"/>
    <mergeCell ref="I213:I217"/>
    <mergeCell ref="B214:F214"/>
    <mergeCell ref="B215:F215"/>
    <mergeCell ref="B216:F216"/>
    <mergeCell ref="B217:F217"/>
    <mergeCell ref="B218:F218"/>
    <mergeCell ref="I218:I222"/>
    <mergeCell ref="B219:F219"/>
    <mergeCell ref="I208:I212"/>
    <mergeCell ref="B209:F209"/>
    <mergeCell ref="B210:F210"/>
    <mergeCell ref="B211:F211"/>
    <mergeCell ref="B212:F212"/>
    <mergeCell ref="B203:F203"/>
    <mergeCell ref="I203:I207"/>
    <mergeCell ref="B204:F204"/>
    <mergeCell ref="B205:F205"/>
    <mergeCell ref="B206:F206"/>
    <mergeCell ref="B207:F207"/>
    <mergeCell ref="I198:I202"/>
    <mergeCell ref="B199:F199"/>
    <mergeCell ref="B200:F200"/>
    <mergeCell ref="B201:F201"/>
    <mergeCell ref="B202:F202"/>
    <mergeCell ref="B193:H193"/>
    <mergeCell ref="I193:I197"/>
    <mergeCell ref="B194:F194"/>
    <mergeCell ref="B195:F195"/>
    <mergeCell ref="B196:F196"/>
    <mergeCell ref="B197:F197"/>
    <mergeCell ref="I188:I192"/>
    <mergeCell ref="B189:F189"/>
    <mergeCell ref="B190:F190"/>
    <mergeCell ref="B191:F191"/>
    <mergeCell ref="B192:F192"/>
    <mergeCell ref="B183:F183"/>
    <mergeCell ref="I183:I187"/>
    <mergeCell ref="B184:F184"/>
    <mergeCell ref="B185:F185"/>
    <mergeCell ref="B186:F186"/>
    <mergeCell ref="B187:F187"/>
    <mergeCell ref="I178:I182"/>
    <mergeCell ref="B179:F179"/>
    <mergeCell ref="B180:F180"/>
    <mergeCell ref="B181:F181"/>
    <mergeCell ref="B182:F182"/>
    <mergeCell ref="B173:F173"/>
    <mergeCell ref="I173:I177"/>
    <mergeCell ref="B174:F174"/>
    <mergeCell ref="B175:F175"/>
    <mergeCell ref="B176:F176"/>
    <mergeCell ref="B177:F177"/>
    <mergeCell ref="I168:I172"/>
    <mergeCell ref="B169:F169"/>
    <mergeCell ref="B170:F170"/>
    <mergeCell ref="B171:F171"/>
    <mergeCell ref="B172:F172"/>
    <mergeCell ref="B163:H163"/>
    <mergeCell ref="I163:I167"/>
    <mergeCell ref="B164:F164"/>
    <mergeCell ref="B165:F165"/>
    <mergeCell ref="B166:F166"/>
    <mergeCell ref="B167:F167"/>
    <mergeCell ref="I158:I162"/>
    <mergeCell ref="B159:F159"/>
    <mergeCell ref="B160:F160"/>
    <mergeCell ref="B161:F161"/>
    <mergeCell ref="B162:F162"/>
    <mergeCell ref="B153:F153"/>
    <mergeCell ref="I153:I157"/>
    <mergeCell ref="B154:F154"/>
    <mergeCell ref="B155:F155"/>
    <mergeCell ref="B156:F156"/>
    <mergeCell ref="B157:F157"/>
    <mergeCell ref="I148:I152"/>
    <mergeCell ref="B149:F149"/>
    <mergeCell ref="B150:F150"/>
    <mergeCell ref="B151:F151"/>
    <mergeCell ref="B152:F152"/>
    <mergeCell ref="B143:F143"/>
    <mergeCell ref="I143:I147"/>
    <mergeCell ref="B144:F144"/>
    <mergeCell ref="B145:F145"/>
    <mergeCell ref="B146:F146"/>
    <mergeCell ref="B147:F147"/>
    <mergeCell ref="B138:F138"/>
    <mergeCell ref="I138:I142"/>
    <mergeCell ref="B139:F139"/>
    <mergeCell ref="B140:F140"/>
    <mergeCell ref="B141:F141"/>
    <mergeCell ref="B142:F142"/>
    <mergeCell ref="B133:F133"/>
    <mergeCell ref="I133:I137"/>
    <mergeCell ref="B134:F134"/>
    <mergeCell ref="B135:F135"/>
    <mergeCell ref="B136:F136"/>
    <mergeCell ref="B137:F137"/>
    <mergeCell ref="B128:F128"/>
    <mergeCell ref="I128:I132"/>
    <mergeCell ref="B129:F129"/>
    <mergeCell ref="B130:F130"/>
    <mergeCell ref="B131:F131"/>
    <mergeCell ref="B132:F132"/>
    <mergeCell ref="B123:F123"/>
    <mergeCell ref="I123:I127"/>
    <mergeCell ref="B124:F124"/>
    <mergeCell ref="B125:F125"/>
    <mergeCell ref="B126:F126"/>
    <mergeCell ref="B127:F127"/>
    <mergeCell ref="B118:H118"/>
    <mergeCell ref="I118:I122"/>
    <mergeCell ref="B119:F119"/>
    <mergeCell ref="B120:F120"/>
    <mergeCell ref="B121:F121"/>
    <mergeCell ref="B122:F122"/>
    <mergeCell ref="B113:F113"/>
    <mergeCell ref="I113:I117"/>
    <mergeCell ref="B114:F114"/>
    <mergeCell ref="B115:F115"/>
    <mergeCell ref="B116:F116"/>
    <mergeCell ref="B117:F117"/>
    <mergeCell ref="B98:F98"/>
    <mergeCell ref="I98:I102"/>
    <mergeCell ref="B99:F99"/>
    <mergeCell ref="B100:F100"/>
    <mergeCell ref="B101:F101"/>
    <mergeCell ref="B108:F108"/>
    <mergeCell ref="I108:I112"/>
    <mergeCell ref="B109:F109"/>
    <mergeCell ref="B110:F110"/>
    <mergeCell ref="B111:F111"/>
    <mergeCell ref="B112:F112"/>
    <mergeCell ref="B102:F102"/>
    <mergeCell ref="B103:F103"/>
    <mergeCell ref="I103:I107"/>
    <mergeCell ref="B104:F104"/>
    <mergeCell ref="B105:F105"/>
    <mergeCell ref="B106:F106"/>
    <mergeCell ref="B107:F107"/>
    <mergeCell ref="B88:F88"/>
    <mergeCell ref="B89:F89"/>
    <mergeCell ref="B90:F90"/>
    <mergeCell ref="B91:F91"/>
    <mergeCell ref="B92:F92"/>
    <mergeCell ref="B93:H93"/>
    <mergeCell ref="B83:F83"/>
    <mergeCell ref="I83:I87"/>
    <mergeCell ref="B84:F84"/>
    <mergeCell ref="B85:F85"/>
    <mergeCell ref="B86:F86"/>
    <mergeCell ref="B87:F87"/>
    <mergeCell ref="I93:I97"/>
    <mergeCell ref="B94:F94"/>
    <mergeCell ref="B95:F95"/>
    <mergeCell ref="B96:F96"/>
    <mergeCell ref="B97:F97"/>
    <mergeCell ref="I88:I92"/>
    <mergeCell ref="B78:F78"/>
    <mergeCell ref="I78:I82"/>
    <mergeCell ref="B79:F79"/>
    <mergeCell ref="B80:F80"/>
    <mergeCell ref="B81:F81"/>
    <mergeCell ref="B82:F82"/>
    <mergeCell ref="B73:F73"/>
    <mergeCell ref="I73:I77"/>
    <mergeCell ref="B74:F74"/>
    <mergeCell ref="B75:F75"/>
    <mergeCell ref="B76:F76"/>
    <mergeCell ref="B77:F77"/>
    <mergeCell ref="B68:F68"/>
    <mergeCell ref="I68:I72"/>
    <mergeCell ref="B69:F69"/>
    <mergeCell ref="B70:F70"/>
    <mergeCell ref="B71:F71"/>
    <mergeCell ref="B72:F72"/>
    <mergeCell ref="B63:F63"/>
    <mergeCell ref="I63:I67"/>
    <mergeCell ref="B64:F64"/>
    <mergeCell ref="B65:F65"/>
    <mergeCell ref="B66:F66"/>
    <mergeCell ref="B67:F67"/>
    <mergeCell ref="B58:F58"/>
    <mergeCell ref="I58:I62"/>
    <mergeCell ref="B59:F59"/>
    <mergeCell ref="B60:F60"/>
    <mergeCell ref="B61:F61"/>
    <mergeCell ref="B62:F62"/>
    <mergeCell ref="B53:H53"/>
    <mergeCell ref="I53:I57"/>
    <mergeCell ref="B54:F54"/>
    <mergeCell ref="B55:F55"/>
    <mergeCell ref="B56:F56"/>
    <mergeCell ref="B57:F57"/>
    <mergeCell ref="B48:F48"/>
    <mergeCell ref="I48:I52"/>
    <mergeCell ref="B49:F49"/>
    <mergeCell ref="B50:F50"/>
    <mergeCell ref="B51:F51"/>
    <mergeCell ref="B52:F52"/>
    <mergeCell ref="B43:F43"/>
    <mergeCell ref="I43:I47"/>
    <mergeCell ref="B44:F44"/>
    <mergeCell ref="B45:F45"/>
    <mergeCell ref="B46:F46"/>
    <mergeCell ref="B47:F47"/>
    <mergeCell ref="B38:F38"/>
    <mergeCell ref="I38:I42"/>
    <mergeCell ref="B39:F39"/>
    <mergeCell ref="B40:F40"/>
    <mergeCell ref="B41:F41"/>
    <mergeCell ref="B42:F42"/>
    <mergeCell ref="B33:F33"/>
    <mergeCell ref="I33:I37"/>
    <mergeCell ref="B34:F34"/>
    <mergeCell ref="B35:F35"/>
    <mergeCell ref="B36:F36"/>
    <mergeCell ref="B37:F37"/>
    <mergeCell ref="B28:F28"/>
    <mergeCell ref="I28:I32"/>
    <mergeCell ref="B29:F29"/>
    <mergeCell ref="B30:F30"/>
    <mergeCell ref="B31:F31"/>
    <mergeCell ref="B32:F32"/>
    <mergeCell ref="B23:F23"/>
    <mergeCell ref="I23:I27"/>
    <mergeCell ref="B24:F24"/>
    <mergeCell ref="B25:F25"/>
    <mergeCell ref="B26:F26"/>
    <mergeCell ref="B27:F27"/>
    <mergeCell ref="B18:F18"/>
    <mergeCell ref="I18:I22"/>
    <mergeCell ref="B19:F19"/>
    <mergeCell ref="B20:F20"/>
    <mergeCell ref="B21:F21"/>
    <mergeCell ref="B22:F22"/>
    <mergeCell ref="B13:F13"/>
    <mergeCell ref="I13:I17"/>
    <mergeCell ref="B14:F14"/>
    <mergeCell ref="B15:F15"/>
    <mergeCell ref="B16:F16"/>
    <mergeCell ref="B17:F17"/>
    <mergeCell ref="B8:F8"/>
    <mergeCell ref="I8:I12"/>
    <mergeCell ref="B9:F9"/>
    <mergeCell ref="B10:F10"/>
    <mergeCell ref="B11:F11"/>
    <mergeCell ref="B12:F12"/>
    <mergeCell ref="B3:H3"/>
    <mergeCell ref="I3:I7"/>
    <mergeCell ref="B4:F4"/>
    <mergeCell ref="B5:F5"/>
    <mergeCell ref="B6:F6"/>
    <mergeCell ref="B7:F7"/>
  </mergeCells>
  <pageMargins left="0.31496062992125984" right="0.31496062992125984" top="0.74803149606299213" bottom="0.74803149606299213" header="0.31496062992125984" footer="0.31496062992125984"/>
  <pageSetup paperSize="9" scale="61" fitToHeight="8" orientation="portrait" horizontalDpi="180" verticalDpi="180" r:id="rId1"/>
  <rowBreaks count="4" manualBreakCount="4">
    <brk id="22" max="8" man="1"/>
    <brk id="72" max="8" man="1"/>
    <brk id="127" max="8" man="1"/>
    <brk id="187"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МП 2020</vt:lpstr>
      <vt:lpstr>'МП 2020'!Область_печати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2020-11-02T12:14:38Z</dcterms:modified>
</cp:coreProperties>
</file>