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3 - Баланс труда_2016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<sst xmlns="http://schemas.openxmlformats.org/spreadsheetml/2006/main" count="413" uniqueCount="99">
  <si>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</si>
  <si>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</si>
  <si>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</si>
  <si>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</si>
  <si>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</si>
  <si>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</si>
  <si>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</si>
  <si>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</si>
  <si>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</si>
  <si>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</si>
  <si>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</si>
  <si>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</si>
  <si>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</si>
  <si>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</si>
  <si>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</si>
  <si>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</si>
  <si>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</si>
  <si>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</si>
  <si>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</si>
  <si>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</si>
  <si>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</si>
  <si>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</si>
  <si>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</si>
  <si>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</si>
  <si>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</si>
  <si>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</si>
  <si>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</si>
  <si>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</si>
  <si>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</si>
  <si>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</si>
  <si>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</si>
  <si>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</si>
  <si>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</si>
  <si>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</si>
  <si>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</si>
  <si>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</si>
  <si>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</si>
  <si>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</si>
  <si>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</si>
  <si>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</si>
  <si>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</si>
  <si>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</si>
  <si>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</si>
  <si>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</si>
  <si>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</si>
  <si>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</si>
  <si>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</si>
  <si>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</si>
  <si>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</si>
  <si>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</si>
  <si>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</si>
  <si>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</si>
  <si>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</si>
  <si>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</si>
  <si>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</si>
  <si>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</si>
  <si>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</si>
  <si>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</si>
  <si>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</si>
  <si>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</si>
  <si>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</si>
  <si>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</si>
  <si>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</si>
  <si>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</si>
  <si>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</si>
  <si>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</si>
  <si>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</si>
  <si>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</si>
  <si>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</si>
  <si>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</si>
  <si>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</si>
  <si>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</si>
  <si>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</si>
  <si>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</si>
  <si>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</si>
  <si>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</si>
  <si>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</si>
  <si>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</si>
  <si>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</si>
  <si>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</si>
  <si>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</si>
  <si>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</si>
  <si>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</si>
  <si>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</si>
  <si>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</si>
  <si>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</si>
  <si>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</si>
  <si>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</si>
  <si>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</si>
  <si>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</si>
  <si>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</si>
  <si>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</si>
  <si>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</si>
  <si>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</si>
  <si>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</si>
  <si>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charset val="204"/>
        <color rgb="FFFF0000"/>
        <i/>
        <rFont val="Arial Cyr"/>
        <sz val="7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</si>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</sst>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"/>
    <numFmt numFmtId="172" formatCode="#,##0.0;\-#,##0.0"/>
    <numFmt numFmtId="173" formatCode="0.0"/>
  </numFmts>
  <fonts count="16">
    <font>
      <sz val="8.25"/>
      <color rgb="FF000000"/>
      <name val="Tahoma"/>
    </font>
    <font>
      <sz val="10"/>
      <color auto="1"/>
      <name val="Arial Cyr"/>
    </font>
    <font>
      <sz val="8.25"/>
      <color auto="1"/>
      <name val="Tahoma"/>
    </font>
    <font>
      <i/>
      <sz val="8"/>
      <color auto="1"/>
      <name val="Arial"/>
    </font>
    <font>
      <sz val="7"/>
      <color auto="1"/>
      <name val="Arial"/>
    </font>
    <font>
      <sz val="8"/>
      <color auto="1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color auto="1"/>
      <name val="Arial Cyr"/>
    </font>
    <font>
      <b/>
      <sz val="7"/>
      <color rgb="FFFF0000"/>
      <name val="Arial"/>
    </font>
    <font>
      <sz val="8"/>
      <color auto="1"/>
      <name val="Arial Cyr"/>
    </font>
    <font>
      <i/>
      <sz val="7"/>
      <color auto="1"/>
      <name val="Arial"/>
    </font>
    <font>
      <b/>
      <sz val="7"/>
      <color auto="1"/>
      <name val="Arial"/>
    </font>
    <font>
      <b/>
      <sz val="8"/>
      <color auto="1"/>
      <name val="Arial"/>
    </font>
    <font>
      <i/>
      <sz val="7"/>
      <color auto="1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8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DAEFF3"/>
      </patternFill>
    </fill>
  </fills>
  <borders count="45">
    <border>
      <left/>
      <right/>
      <top/>
      <bottom/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2">
    <xf numFmtId="0" fontId="0" fillId="0" borderId="0">
      <protection locked="0"/>
    </xf>
    <xf numFmtId="0" fontId="1" fillId="0" borderId="0"/>
  </cellStyleXfs>
  <cellXfs count="166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1" xfId="0" applyFont="1" applyBorder="1">
      <alignment horizontal="center" vertical="center" wrapText="1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5" fillId="0" borderId="0" xfId="0" applyFont="1">
      <alignment horizontal="left" vertical="center"/>
    </xf>
    <xf numFmtId="0" fontId="4" fillId="0" borderId="0" xfId="0" applyFont="1"/>
    <xf numFmtId="0" fontId="2" fillId="0" borderId="0" xfId="0" applyFont="1"/>
    <xf numFmtId="3" fontId="6" fillId="0" borderId="4" xfId="0" applyFont="1" applyBorder="1" applyNumberFormat="1">
      <alignment horizontal="center" vertical="top"/>
    </xf>
    <xf numFmtId="3" fontId="6" fillId="0" borderId="5" xfId="0" applyFont="1" applyBorder="1" applyNumberFormat="1">
      <alignment horizontal="center" vertical="top"/>
    </xf>
    <xf numFmtId="3" fontId="6" fillId="0" borderId="6" xfId="0" applyFont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  <protection locked="0"/>
    </xf>
    <xf numFmtId="3" fontId="6" fillId="2" borderId="5" xfId="0" applyFont="1" applyFill="1" applyBorder="1" applyNumberFormat="1">
      <alignment horizontal="center" vertical="top"/>
      <protection locked="0"/>
    </xf>
    <xf numFmtId="3" fontId="6" fillId="2" borderId="6" xfId="0" applyFont="1" applyFill="1" applyBorder="1" applyNumberFormat="1">
      <alignment horizontal="center" vertical="top"/>
      <protection locked="0"/>
    </xf>
    <xf numFmtId="3" fontId="7" fillId="0" borderId="5" xfId="0" applyFont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  <protection locked="0"/>
    </xf>
    <xf numFmtId="3" fontId="8" fillId="0" borderId="4" xfId="0" applyFont="1" applyBorder="1" applyNumberFormat="1">
      <alignment horizontal="center" vertical="top"/>
    </xf>
    <xf numFmtId="3" fontId="8" fillId="0" borderId="5" xfId="0" applyFont="1" applyBorder="1" applyNumberFormat="1">
      <alignment horizontal="center" vertical="top"/>
    </xf>
    <xf numFmtId="3" fontId="8" fillId="0" borderId="6" xfId="0" applyFont="1" applyBorder="1" applyNumberFormat="1">
      <alignment horizontal="center" vertical="top"/>
    </xf>
    <xf numFmtId="172" fontId="8" fillId="0" borderId="4" xfId="0" applyFont="1" applyBorder="1" applyNumberFormat="1">
      <alignment horizontal="center" vertical="top"/>
    </xf>
    <xf numFmtId="172" fontId="8" fillId="0" borderId="5" xfId="0" applyFont="1" applyBorder="1" applyNumberFormat="1">
      <alignment horizontal="center" vertical="top"/>
    </xf>
    <xf numFmtId="172" fontId="8" fillId="0" borderId="6" xfId="0" applyFont="1" applyBorder="1" applyNumberFormat="1">
      <alignment horizontal="center" vertical="top"/>
    </xf>
    <xf numFmtId="1" fontId="8" fillId="2" borderId="4" xfId="0" applyFont="1" applyFill="1" applyBorder="1" applyNumberFormat="1">
      <alignment horizontal="center" vertical="top"/>
      <protection locked="0"/>
    </xf>
    <xf numFmtId="1" fontId="8" fillId="2" borderId="6" xfId="0" applyFont="1" applyFill="1" applyBorder="1" applyNumberFormat="1">
      <alignment horizontal="center" vertical="top"/>
      <protection locked="0"/>
    </xf>
    <xf numFmtId="1" fontId="8" fillId="2" borderId="7" xfId="0" applyFont="1" applyFill="1" applyBorder="1" applyNumberFormat="1">
      <alignment horizontal="center" vertical="top"/>
      <protection locked="0"/>
    </xf>
    <xf numFmtId="1" fontId="8" fillId="2" borderId="8" xfId="0" applyFont="1" applyFill="1" applyBorder="1" applyNumberFormat="1">
      <alignment horizontal="center" vertical="top"/>
      <protection locked="0"/>
    </xf>
    <xf numFmtId="1" fontId="8" fillId="2" borderId="9" xfId="0" applyFont="1" applyFill="1" applyBorder="1" applyNumberFormat="1">
      <alignment horizontal="center" vertical="top"/>
      <protection locked="0"/>
    </xf>
    <xf numFmtId="0" fontId="6" fillId="0" borderId="0" xfId="0" applyFont="1">
      <alignment horizontal="center" vertical="top"/>
    </xf>
    <xf numFmtId="0" fontId="5" fillId="0" borderId="0" xfId="0" applyFont="1">
      <alignment horizontal="center" vertical="top"/>
    </xf>
    <xf numFmtId="171" fontId="9" fillId="3" borderId="10" xfId="0" applyFont="1" applyFill="1" applyBorder="1" applyNumberFormat="1">
      <alignment horizontal="center" vertical="top" wrapText="1"/>
    </xf>
    <xf numFmtId="171" fontId="9" fillId="3" borderId="11" xfId="0" applyFont="1" applyFill="1" applyBorder="1" applyNumberFormat="1">
      <alignment horizontal="center" vertical="top" wrapText="1"/>
    </xf>
    <xf numFmtId="0" fontId="5" fillId="0" borderId="12" xfId="0" applyFont="1" applyBorder="1">
      <alignment horizontal="center" vertical="center" wrapText="1"/>
    </xf>
    <xf numFmtId="0" fontId="5" fillId="0" borderId="13" xfId="0" applyFont="1" applyBorder="1">
      <alignment horizontal="center" vertical="center" wrapText="1"/>
    </xf>
    <xf numFmtId="0" fontId="5" fillId="0" borderId="14" xfId="0" applyFont="1" applyBorder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 wrapText="1"/>
    </xf>
    <xf numFmtId="0" fontId="10" fillId="4" borderId="17" xfId="1" applyFont="1" applyFill="1" applyBorder="1">
      <alignment vertical="top" wrapText="1"/>
      <protection locked="0"/>
    </xf>
    <xf numFmtId="171" fontId="11" fillId="0" borderId="18" xfId="0" applyFont="1" applyBorder="1" applyNumberFormat="1">
      <alignment horizontal="center" vertical="top" wrapText="1"/>
    </xf>
    <xf numFmtId="171" fontId="11" fillId="0" borderId="4" xfId="0" applyFont="1" applyBorder="1" applyNumberFormat="1">
      <alignment horizontal="center" vertical="top" wrapText="1"/>
    </xf>
    <xf numFmtId="171" fontId="11" fillId="0" borderId="6" xfId="0" applyFont="1" applyBorder="1" applyNumberFormat="1">
      <alignment horizontal="center" vertical="top" wrapText="1"/>
    </xf>
    <xf numFmtId="171" fontId="11" fillId="0" borderId="10" xfId="0" applyFont="1" applyBorder="1" applyNumberFormat="1">
      <alignment horizontal="center" vertical="top" wrapText="1"/>
    </xf>
    <xf numFmtId="171" fontId="11" fillId="0" borderId="19" xfId="0" applyFont="1" applyBorder="1" applyNumberFormat="1">
      <alignment horizontal="center" vertical="top" wrapText="1"/>
    </xf>
    <xf numFmtId="3" fontId="6" fillId="0" borderId="5" xfId="0" applyFont="1" applyBorder="1" applyNumberFormat="1">
      <alignment horizontal="center" vertical="top"/>
      <protection locked="0"/>
    </xf>
    <xf numFmtId="0" fontId="4" fillId="0" borderId="20" xfId="0" applyFont="1" applyBorder="1">
      <alignment horizontal="left" vertical="center" wrapText="1"/>
    </xf>
    <xf numFmtId="2" fontId="5" fillId="5" borderId="2" xfId="0" applyFont="1" applyFill="1" applyBorder="1" applyNumberFormat="1">
      <alignment horizontal="center" vertical="top"/>
      <protection locked="0"/>
    </xf>
    <xf numFmtId="0" fontId="4" fillId="0" borderId="2" xfId="0" applyFont="1" applyBorder="1">
      <alignment horizontal="left" vertical="center" wrapText="1"/>
    </xf>
    <xf numFmtId="0" fontId="12" fillId="0" borderId="2" xfId="0" applyFont="1" applyBorder="1">
      <alignment horizontal="left" vertical="center" wrapText="1"/>
    </xf>
    <xf numFmtId="0" fontId="13" fillId="0" borderId="2" xfId="0" applyFont="1" applyBorder="1">
      <alignment horizontal="left" vertical="center" wrapText="1"/>
    </xf>
    <xf numFmtId="0" fontId="13" fillId="0" borderId="3" xfId="0" applyFont="1" applyBorder="1">
      <alignment horizontal="left" vertical="center" wrapText="1"/>
    </xf>
    <xf numFmtId="2" fontId="5" fillId="5" borderId="3" xfId="0" applyFont="1" applyFill="1" applyBorder="1" applyNumberFormat="1">
      <alignment horizontal="center" vertical="top"/>
      <protection locked="0"/>
    </xf>
    <xf numFmtId="172" fontId="3" fillId="0" borderId="2" xfId="0" applyFont="1" applyBorder="1" applyNumberFormat="1">
      <alignment horizontal="center" vertical="top" wrapText="1"/>
      <protection locked="0"/>
    </xf>
    <xf numFmtId="171" fontId="9" fillId="3" borderId="21" xfId="0" applyFont="1" applyFill="1" applyBorder="1" applyNumberFormat="1">
      <alignment horizontal="center" vertical="top" wrapText="1"/>
    </xf>
    <xf numFmtId="171" fontId="9" fillId="3" borderId="22" xfId="0" applyFont="1" applyFill="1" applyBorder="1" applyNumberFormat="1">
      <alignment horizontal="center" vertical="top" wrapText="1"/>
    </xf>
    <xf numFmtId="171" fontId="11" fillId="0" borderId="23" xfId="0" applyFont="1" applyBorder="1" applyNumberFormat="1">
      <alignment horizontal="center" vertical="top" wrapText="1"/>
    </xf>
    <xf numFmtId="171" fontId="11" fillId="0" borderId="7" xfId="0" applyFont="1" applyBorder="1" applyNumberFormat="1">
      <alignment horizontal="center" vertical="top" wrapText="1"/>
    </xf>
    <xf numFmtId="171" fontId="11" fillId="0" borderId="9" xfId="0" applyFont="1" applyBorder="1" applyNumberFormat="1">
      <alignment horizontal="center" vertical="top" wrapText="1"/>
    </xf>
    <xf numFmtId="171" fontId="11" fillId="0" borderId="21" xfId="0" applyFont="1" applyBorder="1" applyNumberFormat="1">
      <alignment horizontal="center" vertical="top" wrapText="1"/>
    </xf>
    <xf numFmtId="171" fontId="11" fillId="0" borderId="24" xfId="0" applyFont="1" applyBorder="1" applyNumberFormat="1">
      <alignment horizontal="center" vertical="top" wrapText="1"/>
    </xf>
    <xf numFmtId="172" fontId="3" fillId="0" borderId="3" xfId="0" applyFont="1" applyBorder="1" applyNumberFormat="1">
      <alignment horizontal="center" vertical="top" wrapText="1"/>
      <protection locked="0"/>
    </xf>
    <xf numFmtId="3" fontId="6" fillId="0" borderId="25" xfId="0" applyFont="1" applyBorder="1" applyNumberFormat="1">
      <alignment horizontal="center" vertical="top"/>
    </xf>
    <xf numFmtId="3" fontId="6" fillId="2" borderId="25" xfId="0" applyFont="1" applyFill="1" applyBorder="1" applyNumberFormat="1">
      <alignment horizontal="center" vertical="top"/>
      <protection locked="0"/>
    </xf>
    <xf numFmtId="0" fontId="14" fillId="0" borderId="26" xfId="0" applyFont="1" applyBorder="1">
      <alignment horizontal="left" vertical="center"/>
    </xf>
    <xf numFmtId="0" fontId="14" fillId="0" borderId="26" xfId="0" applyFont="1" applyBorder="1">
      <alignment vertical="center"/>
    </xf>
    <xf numFmtId="0" fontId="13" fillId="6" borderId="27" xfId="0" applyFont="1" applyFill="1" applyBorder="1">
      <alignment horizontal="left" vertical="center" wrapText="1"/>
    </xf>
    <xf numFmtId="0" fontId="4" fillId="6" borderId="17" xfId="0" applyFont="1" applyFill="1" applyBorder="1">
      <alignment horizontal="center" vertical="center" wrapText="1"/>
    </xf>
    <xf numFmtId="0" fontId="4" fillId="0" borderId="28" xfId="0" applyFont="1" applyBorder="1">
      <alignment horizontal="left" vertical="center" wrapText="1"/>
    </xf>
    <xf numFmtId="0" fontId="8" fillId="0" borderId="29" xfId="0" applyFont="1" applyBorder="1">
      <alignment horizontal="center" vertical="top"/>
    </xf>
    <xf numFmtId="0" fontId="8" fillId="0" borderId="30" xfId="0" applyFont="1" applyBorder="1">
      <alignment horizontal="center" vertical="top"/>
    </xf>
    <xf numFmtId="0" fontId="8" fillId="0" borderId="31" xfId="0" applyFont="1" applyBorder="1">
      <alignment horizontal="center" vertical="top"/>
    </xf>
    <xf numFmtId="3" fontId="8" fillId="6" borderId="32" xfId="0" applyFont="1" applyFill="1" applyBorder="1" applyNumberFormat="1">
      <alignment horizontal="center" vertical="top"/>
    </xf>
    <xf numFmtId="3" fontId="8" fillId="6" borderId="11" xfId="0" applyFont="1" applyFill="1" applyBorder="1" applyNumberFormat="1">
      <alignment horizontal="center" vertical="top"/>
    </xf>
    <xf numFmtId="3" fontId="8" fillId="6" borderId="33" xfId="0" applyFont="1" applyFill="1" applyBorder="1" applyNumberFormat="1">
      <alignment horizontal="center" vertical="top"/>
    </xf>
    <xf numFmtId="3" fontId="8" fillId="6" borderId="12" xfId="0" applyFont="1" applyFill="1" applyBorder="1" applyNumberFormat="1">
      <alignment horizontal="center" vertical="top"/>
    </xf>
    <xf numFmtId="3" fontId="8" fillId="6" borderId="13" xfId="0" applyFont="1" applyFill="1" applyBorder="1" applyNumberFormat="1">
      <alignment horizontal="center" vertical="top"/>
    </xf>
    <xf numFmtId="3" fontId="8" fillId="6" borderId="14" xfId="0" applyFont="1" applyFill="1" applyBorder="1" applyNumberFormat="1">
      <alignment horizontal="center" vertical="top"/>
    </xf>
    <xf numFmtId="3" fontId="6" fillId="0" borderId="4" xfId="0" applyFont="1" applyBorder="1" applyNumberFormat="1">
      <alignment horizontal="center" vertical="top"/>
      <protection locked="0"/>
    </xf>
    <xf numFmtId="3" fontId="6" fillId="0" borderId="6" xfId="0" applyFont="1" applyBorder="1" applyNumberFormat="1">
      <alignment horizontal="center" vertical="top"/>
      <protection locked="0"/>
    </xf>
    <xf numFmtId="3" fontId="6" fillId="2" borderId="7" xfId="0" applyFont="1" applyFill="1" applyBorder="1" applyNumberFormat="1">
      <alignment horizontal="center" vertical="top"/>
      <protection locked="0"/>
    </xf>
    <xf numFmtId="3" fontId="6" fillId="2" borderId="8" xfId="0" applyFont="1" applyFill="1" applyBorder="1" applyNumberFormat="1">
      <alignment horizontal="center" vertical="top"/>
      <protection locked="0"/>
    </xf>
    <xf numFmtId="3" fontId="6" fillId="2" borderId="9" xfId="0" applyFont="1" applyFill="1" applyBorder="1" applyNumberFormat="1">
      <alignment horizontal="center" vertical="top"/>
      <protection locked="0"/>
    </xf>
    <xf numFmtId="2" fontId="5" fillId="5" borderId="34" xfId="0" applyFont="1" applyFill="1" applyBorder="1" applyNumberFormat="1">
      <alignment horizontal="center" vertical="top"/>
      <protection locked="0"/>
    </xf>
    <xf numFmtId="2" fontId="5" fillId="5" borderId="35" xfId="0" applyFont="1" applyFill="1" applyBorder="1" applyNumberFormat="1">
      <alignment horizontal="center" vertical="top"/>
      <protection locked="0"/>
    </xf>
    <xf numFmtId="3" fontId="8" fillId="6" borderId="10" xfId="0" applyFont="1" applyFill="1" applyBorder="1" applyNumberFormat="1">
      <alignment horizontal="center" vertical="top"/>
    </xf>
    <xf numFmtId="0" fontId="13" fillId="6" borderId="17" xfId="0" applyFont="1" applyFill="1" applyBorder="1">
      <alignment horizontal="left" vertical="center" wrapText="1"/>
    </xf>
    <xf numFmtId="0" fontId="4" fillId="0" borderId="3" xfId="0" applyFont="1" applyBorder="1">
      <alignment horizontal="left" vertical="center" wrapText="1"/>
    </xf>
    <xf numFmtId="0" fontId="12" fillId="0" borderId="36" xfId="0" applyFont="1" applyBorder="1">
      <alignment horizontal="left" vertical="center" wrapText="1"/>
    </xf>
    <xf numFmtId="0" fontId="4" fillId="0" borderId="36" xfId="0" applyFont="1" applyBorder="1">
      <alignment horizontal="center" vertical="center" wrapText="1"/>
    </xf>
    <xf numFmtId="0" fontId="13" fillId="0" borderId="17" xfId="0" applyFont="1" applyBorder="1">
      <alignment horizontal="left" vertical="center" wrapText="1"/>
    </xf>
    <xf numFmtId="0" fontId="4" fillId="0" borderId="17" xfId="0" applyFont="1" applyBorder="1">
      <alignment horizontal="center" vertical="center" wrapText="1"/>
    </xf>
    <xf numFmtId="3" fontId="6" fillId="2" borderId="37" xfId="0" applyFont="1" applyFill="1" applyBorder="1" applyNumberFormat="1">
      <alignment horizontal="center" vertical="top"/>
      <protection locked="0"/>
    </xf>
    <xf numFmtId="3" fontId="6" fillId="2" borderId="38" xfId="0" applyFont="1" applyFill="1" applyBorder="1" applyNumberFormat="1">
      <alignment horizontal="center" vertical="top"/>
      <protection locked="0"/>
    </xf>
    <xf numFmtId="3" fontId="6" fillId="2" borderId="39" xfId="0" applyFont="1" applyFill="1" applyBorder="1" applyNumberFormat="1">
      <alignment horizontal="center" vertical="top"/>
      <protection locked="0"/>
    </xf>
    <xf numFmtId="3" fontId="6" fillId="2" borderId="12" xfId="0" applyFont="1" applyFill="1" applyBorder="1" applyNumberFormat="1">
      <alignment horizontal="center" vertical="top"/>
      <protection locked="0"/>
    </xf>
    <xf numFmtId="3" fontId="6" fillId="2" borderId="13" xfId="0" applyFont="1" applyFill="1" applyBorder="1" applyNumberFormat="1">
      <alignment horizontal="center" vertical="top"/>
      <protection locked="0"/>
    </xf>
    <xf numFmtId="3" fontId="6" fillId="2" borderId="14" xfId="0" applyFont="1" applyFill="1" applyBorder="1" applyNumberFormat="1">
      <alignment horizontal="center" vertical="top"/>
      <protection locked="0"/>
    </xf>
    <xf numFmtId="3" fontId="6" fillId="2" borderId="40" xfId="0" applyFont="1" applyFill="1" applyBorder="1" applyNumberFormat="1">
      <alignment horizontal="center" vertical="top"/>
      <protection locked="0"/>
    </xf>
    <xf numFmtId="0" fontId="13" fillId="0" borderId="1" xfId="0" applyFont="1" applyBorder="1">
      <alignment horizontal="left" vertical="center" wrapText="1"/>
    </xf>
    <xf numFmtId="3" fontId="8" fillId="0" borderId="32" xfId="0" applyFont="1" applyBorder="1" applyNumberFormat="1">
      <alignment horizontal="center" vertical="top"/>
    </xf>
    <xf numFmtId="3" fontId="8" fillId="0" borderId="11" xfId="0" applyFont="1" applyBorder="1" applyNumberFormat="1">
      <alignment horizontal="center" vertical="top"/>
    </xf>
    <xf numFmtId="3" fontId="8" fillId="0" borderId="33" xfId="0" applyFont="1" applyBorder="1" applyNumberFormat="1">
      <alignment horizontal="center" vertical="top"/>
    </xf>
    <xf numFmtId="3" fontId="7" fillId="0" borderId="4" xfId="0" applyFont="1" applyBorder="1" applyNumberFormat="1">
      <alignment horizontal="center" vertical="top"/>
    </xf>
    <xf numFmtId="3" fontId="7" fillId="0" borderId="6" xfId="0" applyFont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  <protection locked="0"/>
    </xf>
    <xf numFmtId="3" fontId="7" fillId="2" borderId="6" xfId="0" applyFont="1" applyFill="1" applyBorder="1" applyNumberFormat="1">
      <alignment horizontal="center" vertical="top"/>
      <protection locked="0"/>
    </xf>
    <xf numFmtId="0" fontId="15" fillId="7" borderId="4" xfId="0" applyFont="1" applyFill="1" applyBorder="1">
      <alignment horizontal="left" vertical="center" wrapText="1" shrinkToFit="1"/>
    </xf>
    <xf numFmtId="0" fontId="15" fillId="7" borderId="2" xfId="0" applyFont="1" applyFill="1" applyBorder="1">
      <alignment horizontal="center" vertical="center" wrapText="1" shrinkToFit="1"/>
    </xf>
    <xf numFmtId="0" fontId="4" fillId="7" borderId="2" xfId="0" applyFont="1" applyFill="1" applyBorder="1">
      <alignment horizontal="left" vertical="center" wrapText="1"/>
    </xf>
    <xf numFmtId="0" fontId="4" fillId="7" borderId="2" xfId="0" applyFont="1" applyFill="1" applyBorder="1">
      <alignment horizontal="center" vertical="center" wrapText="1"/>
    </xf>
    <xf numFmtId="0" fontId="12" fillId="7" borderId="2" xfId="0" applyFont="1" applyFill="1" applyBorder="1">
      <alignment horizontal="left" vertical="center" wrapText="1"/>
    </xf>
    <xf numFmtId="0" fontId="13" fillId="7" borderId="2" xfId="0" applyFont="1" applyFill="1" applyBorder="1">
      <alignment horizontal="left" vertical="center" wrapText="1"/>
    </xf>
    <xf numFmtId="0" fontId="15" fillId="7" borderId="7" xfId="0" applyFont="1" applyFill="1" applyBorder="1">
      <alignment horizontal="left" vertical="center" wrapText="1" shrinkToFit="1"/>
    </xf>
    <xf numFmtId="0" fontId="15" fillId="7" borderId="3" xfId="0" applyFont="1" applyFill="1" applyBorder="1">
      <alignment horizontal="center" vertical="center" wrapText="1" shrinkToFit="1"/>
    </xf>
    <xf numFmtId="0" fontId="5" fillId="5" borderId="34" xfId="0" applyFont="1" applyFill="1" applyBorder="1">
      <alignment horizontal="center" vertical="center" wrapText="1"/>
    </xf>
    <xf numFmtId="0" fontId="5" fillId="5" borderId="35" xfId="0" applyFont="1" applyFill="1" applyBorder="1">
      <alignment horizontal="center" vertical="center" wrapText="1"/>
    </xf>
    <xf numFmtId="0" fontId="5" fillId="5" borderId="41" xfId="0" applyFont="1" applyFill="1" applyBorder="1">
      <alignment horizontal="center" vertical="center" wrapText="1"/>
    </xf>
    <xf numFmtId="0" fontId="5" fillId="0" borderId="12" xfId="0" applyFont="1" applyBorder="1">
      <alignment horizontal="center" vertical="center"/>
    </xf>
    <xf numFmtId="0" fontId="5" fillId="0" borderId="4" xfId="0" applyFont="1" applyBorder="1">
      <alignment horizontal="center" vertical="center"/>
    </xf>
    <xf numFmtId="0" fontId="5" fillId="0" borderId="7" xfId="0" applyFont="1" applyBorder="1">
      <alignment horizontal="center" vertical="center"/>
    </xf>
    <xf numFmtId="0" fontId="5" fillId="0" borderId="42" xfId="0" applyFont="1" applyBorder="1">
      <alignment horizontal="center" vertical="center" wrapText="1"/>
    </xf>
    <xf numFmtId="0" fontId="5" fillId="0" borderId="43" xfId="0" applyFont="1" applyBorder="1">
      <alignment horizontal="center" vertical="center" wrapText="1"/>
    </xf>
    <xf numFmtId="0" fontId="5" fillId="0" borderId="44" xfId="0" applyFont="1" applyBorder="1">
      <alignment horizontal="center" vertical="center" wrapText="1"/>
    </xf>
    <xf numFmtId="0" fontId="5" fillId="0" borderId="29" xfId="0" applyFont="1" applyBorder="1">
      <alignment horizontal="center" vertical="center" wrapText="1"/>
    </xf>
    <xf numFmtId="0" fontId="5" fillId="0" borderId="31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6" xfId="0" applyFont="1" applyBorder="1">
      <alignment horizontal="center" vertical="center" wrapText="1"/>
    </xf>
    <xf numFmtId="0" fontId="4" fillId="0" borderId="9" xfId="0" applyFont="1" applyBorder="1">
      <alignment horizontal="center" vertical="center" wrapText="1"/>
    </xf>
    <xf numFmtId="0" fontId="5" fillId="0" borderId="6" xfId="0" applyFont="1" applyBorder="1">
      <alignment horizontal="center" vertical="center"/>
    </xf>
    <xf numFmtId="0" fontId="5" fillId="0" borderId="9" xfId="0" applyFont="1" applyBorder="1">
      <alignment horizontal="center" vertical="center"/>
    </xf>
    <xf numFmtId="0" fontId="5" fillId="0" borderId="5" xfId="0" applyFont="1" applyBorder="1">
      <alignment horizontal="center" vertical="center"/>
    </xf>
    <xf numFmtId="0" fontId="5" fillId="0" borderId="8" xfId="0" applyFont="1" applyBorder="1">
      <alignment horizontal="center" vertical="center"/>
    </xf>
    <xf numFmtId="173" fontId="8" fillId="8" borderId="4" xfId="0" applyFont="1" applyFill="1" applyBorder="1" applyNumberFormat="1">
      <alignment horizontal="center" vertical="top"/>
      <protection locked="0"/>
    </xf>
    <xf numFmtId="173" fontId="8" fillId="8" borderId="5" xfId="0" applyFont="1" applyFill="1" applyBorder="1" applyNumberFormat="1">
      <alignment horizontal="center" vertical="top"/>
      <protection locked="0"/>
    </xf>
    <xf numFmtId="0" fontId="10" fillId="4" borderId="17" xfId="0" applyFont="1" applyFill="1" applyBorder="1">
      <alignment vertical="top" wrapText="1"/>
    </xf>
    <xf numFmtId="2" fontId="5" fillId="5" borderId="34" xfId="0" applyFont="1" applyFill="1" applyBorder="1" applyNumberFormat="1">
      <alignment horizontal="center" vertical="top"/>
    </xf>
    <xf numFmtId="2" fontId="5" fillId="5" borderId="35" xfId="0" applyFont="1" applyFill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</xf>
    <xf numFmtId="3" fontId="6" fillId="2" borderId="5" xfId="0" applyFont="1" applyFill="1" applyBorder="1" applyNumberFormat="1">
      <alignment horizontal="center" vertical="top"/>
    </xf>
    <xf numFmtId="3" fontId="6" fillId="2" borderId="6" xfId="0" applyFont="1" applyFill="1" applyBorder="1" applyNumberFormat="1">
      <alignment horizontal="center" vertical="top"/>
    </xf>
    <xf numFmtId="3" fontId="6" fillId="2" borderId="7" xfId="0" applyFont="1" applyFill="1" applyBorder="1" applyNumberFormat="1">
      <alignment horizontal="center" vertical="top"/>
    </xf>
    <xf numFmtId="3" fontId="6" fillId="2" borderId="8" xfId="0" applyFont="1" applyFill="1" applyBorder="1" applyNumberFormat="1">
      <alignment horizontal="center" vertical="top"/>
    </xf>
    <xf numFmtId="3" fontId="6" fillId="2" borderId="9" xfId="0" applyFont="1" applyFill="1" applyBorder="1" applyNumberFormat="1">
      <alignment horizontal="center" vertical="top"/>
    </xf>
    <xf numFmtId="2" fontId="5" fillId="5" borderId="2" xfId="0" applyFont="1" applyFill="1" applyBorder="1" applyNumberFormat="1">
      <alignment horizontal="center" vertical="top"/>
    </xf>
    <xf numFmtId="3" fontId="6" fillId="2" borderId="25" xfId="0" applyFont="1" applyFill="1" applyBorder="1" applyNumberFormat="1">
      <alignment horizontal="center" vertical="top"/>
    </xf>
    <xf numFmtId="3" fontId="6" fillId="2" borderId="37" xfId="0" applyFont="1" applyFill="1" applyBorder="1" applyNumberFormat="1">
      <alignment horizontal="center" vertical="top"/>
    </xf>
    <xf numFmtId="3" fontId="6" fillId="2" borderId="38" xfId="0" applyFont="1" applyFill="1" applyBorder="1" applyNumberFormat="1">
      <alignment horizontal="center" vertical="top"/>
    </xf>
    <xf numFmtId="3" fontId="6" fillId="2" borderId="39" xfId="0" applyFont="1" applyFill="1" applyBorder="1" applyNumberFormat="1">
      <alignment horizontal="center" vertical="top"/>
    </xf>
    <xf numFmtId="3" fontId="6" fillId="2" borderId="40" xfId="0" applyFont="1" applyFill="1" applyBorder="1" applyNumberFormat="1">
      <alignment horizontal="center" vertical="top"/>
    </xf>
    <xf numFmtId="3" fontId="6" fillId="2" borderId="12" xfId="0" applyFont="1" applyFill="1" applyBorder="1" applyNumberFormat="1">
      <alignment horizontal="center" vertical="top"/>
    </xf>
    <xf numFmtId="3" fontId="6" fillId="2" borderId="13" xfId="0" applyFont="1" applyFill="1" applyBorder="1" applyNumberFormat="1">
      <alignment horizontal="center" vertical="top"/>
    </xf>
    <xf numFmtId="3" fontId="6" fillId="2" borderId="14" xfId="0" applyFont="1" applyFill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</xf>
    <xf numFmtId="3" fontId="7" fillId="2" borderId="6" xfId="0" applyFont="1" applyFill="1" applyBorder="1" applyNumberFormat="1">
      <alignment horizontal="center" vertical="top"/>
    </xf>
    <xf numFmtId="173" fontId="8" fillId="8" borderId="4" xfId="0" applyFont="1" applyFill="1" applyBorder="1" applyNumberFormat="1">
      <alignment horizontal="center" vertical="top"/>
    </xf>
    <xf numFmtId="173" fontId="8" fillId="8" borderId="5" xfId="0" applyFont="1" applyFill="1" applyBorder="1" applyNumberFormat="1">
      <alignment horizontal="center" vertical="top"/>
    </xf>
    <xf numFmtId="1" fontId="8" fillId="2" borderId="6" xfId="0" applyFont="1" applyFill="1" applyBorder="1" applyNumberFormat="1">
      <alignment horizontal="center" vertical="top"/>
    </xf>
    <xf numFmtId="1" fontId="8" fillId="2" borderId="4" xfId="0" applyFont="1" applyFill="1" applyBorder="1" applyNumberFormat="1">
      <alignment horizontal="center" vertical="top"/>
    </xf>
    <xf numFmtId="1" fontId="8" fillId="2" borderId="7" xfId="0" applyFont="1" applyFill="1" applyBorder="1" applyNumberFormat="1">
      <alignment horizontal="center" vertical="top"/>
    </xf>
    <xf numFmtId="1" fontId="8" fillId="2" borderId="8" xfId="0" applyFont="1" applyFill="1" applyBorder="1" applyNumberFormat="1">
      <alignment horizontal="center" vertical="top"/>
    </xf>
    <xf numFmtId="1" fontId="8" fillId="2" borderId="9" xfId="0" applyFont="1" applyFill="1" applyBorder="1" applyNumberFormat="1">
      <alignment horizontal="center" vertical="top"/>
    </xf>
    <xf numFmtId="2" fontId="5" fillId="5" borderId="3" xfId="0" applyFont="1" applyFill="1" applyBorder="1" applyNumberFormat="1">
      <alignment horizontal="center" vertical="top"/>
    </xf>
    <xf numFmtId="172" fontId="3" fillId="0" borderId="2" xfId="0" applyFont="1" applyBorder="1" applyNumberFormat="1">
      <alignment horizontal="center" vertical="top" wrapText="1"/>
    </xf>
    <xf numFmtId="172" fontId="3" fillId="0" borderId="3" xfId="0" applyFont="1" applyBorder="1" applyNumberFormat="1">
      <alignment horizontal="center" vertical="top" wrapText="1"/>
    </xf>
  </cellXfs>
  <cellStyles count="2">
    <cellStyle name="Normal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43259F-B853-8D76-33C8-CDFE349F6019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1336EA-9B26-CFD1-B309-680CDB3F1CA4}" mc:Ignorable="x14ac xr xr2 xr3">
  <dimension ref="A1:L130"/>
  <sheetViews>
    <sheetView topLeftCell="A1" zoomScale="130" workbookViewId="0" tabSelected="1">
      <pane ySplit="3" topLeftCell="A37" activePane="bottomLeft" state="frozen"/>
    </sheetView>
  </sheetViews>
  <sheetFormatPr defaultColWidth="8.16015625" customHeight="1" defaultRowHeight="11.25"/>
  <cols>
    <col min="1" max="1" style="8" width="39.5" customWidth="1"/>
    <col min="2" max="2" style="9" width="29.83203125" customWidth="1"/>
    <col min="3" max="11" style="30" width="10" customWidth="1"/>
    <col min="12" max="12" style="31" width="22.5" customWidth="1"/>
  </cols>
  <sheetData>
    <row s="3" customFormat="1" customHeight="1" ht="11.25">
      <c r="A1" s="118" t="s">
        <v>2</v>
      </c>
      <c r="B1" s="126" t="s">
        <v>3</v>
      </c>
      <c r="C1" s="34" t="s">
        <v>4</v>
      </c>
      <c r="D1" s="35" t="s">
        <v>4</v>
      </c>
      <c r="E1" s="36" t="s">
        <v>5</v>
      </c>
      <c r="F1" s="121" t="s">
        <v>6</v>
      </c>
      <c r="G1" s="122"/>
      <c r="H1" s="122"/>
      <c r="I1" s="122"/>
      <c r="J1" s="122"/>
      <c r="K1" s="123"/>
      <c r="L1" s="115" t="s">
        <v>7</v>
      </c>
    </row>
    <row s="3" customFormat="1" customHeight="1" ht="11.25">
      <c r="A2" s="119"/>
      <c r="B2" s="127"/>
      <c r="C2" s="119">
        <v>2022</v>
      </c>
      <c r="D2" s="131">
        <v>2023</v>
      </c>
      <c r="E2" s="129">
        <v>2024</v>
      </c>
      <c r="F2" s="124">
        <v>2025</v>
      </c>
      <c r="G2" s="125"/>
      <c r="H2" s="124">
        <v>2026</v>
      </c>
      <c r="I2" s="125"/>
      <c r="J2" s="124">
        <v>2027</v>
      </c>
      <c r="K2" s="125"/>
      <c r="L2" s="116"/>
    </row>
    <row s="3" customFormat="1" customHeight="1" ht="11.25">
      <c r="A3" s="120"/>
      <c r="B3" s="128"/>
      <c r="C3" s="120"/>
      <c r="D3" s="132"/>
      <c r="E3" s="130"/>
      <c r="F3" s="37" t="s">
        <v>8</v>
      </c>
      <c r="G3" s="38" t="s">
        <v>9</v>
      </c>
      <c r="H3" s="37" t="s">
        <v>8</v>
      </c>
      <c r="I3" s="38" t="s">
        <v>9</v>
      </c>
      <c r="J3" s="37" t="s">
        <v>8</v>
      </c>
      <c r="K3" s="38" t="s">
        <v>9</v>
      </c>
      <c r="L3" s="117"/>
    </row>
    <row s="4" customFormat="1" customHeight="1" ht="38.25">
      <c r="A4" s="64" t="s">
        <v>10</v>
      </c>
      <c r="B4" s="65"/>
      <c r="C4" s="69"/>
      <c r="D4" s="70"/>
      <c r="E4" s="71"/>
      <c r="F4" s="69"/>
      <c r="G4" s="71"/>
      <c r="H4" s="69"/>
      <c r="I4" s="71"/>
      <c r="J4" s="69"/>
      <c r="K4" s="71"/>
      <c r="L4" s="135" t="s">
        <v>11</v>
      </c>
    </row>
    <row customHeight="1" ht="18">
      <c r="A5" s="66" t="s">
        <v>12</v>
      </c>
      <c r="B5" s="67" t="s">
        <v>13</v>
      </c>
      <c r="C5" s="75">
        <f t="shared" si="0" ref="C5:K5">SUM(C7:C8)</f>
        <v>3494</v>
      </c>
      <c r="D5" s="76">
        <f t="shared" si="0"/>
        <v>3338</v>
      </c>
      <c r="E5" s="77">
        <f t="shared" si="0"/>
        <v>3285</v>
      </c>
      <c r="F5" s="75">
        <f t="shared" si="0"/>
        <v>3243</v>
      </c>
      <c r="G5" s="77">
        <f t="shared" si="0"/>
        <v>3248</v>
      </c>
      <c r="H5" s="75">
        <f t="shared" si="0"/>
        <v>3232</v>
      </c>
      <c r="I5" s="77">
        <f t="shared" si="0"/>
        <v>3240</v>
      </c>
      <c r="J5" s="75">
        <f t="shared" si="0"/>
        <v>3237</v>
      </c>
      <c r="K5" s="77">
        <f t="shared" si="0"/>
        <v>3253</v>
      </c>
      <c r="L5" s="136"/>
    </row>
    <row customHeight="1" ht="18">
      <c r="A6" s="46" t="s">
        <v>14</v>
      </c>
      <c r="B6" s="5"/>
      <c r="C6" s="11"/>
      <c r="D6" s="12"/>
      <c r="E6" s="13"/>
      <c r="F6" s="11"/>
      <c r="G6" s="13"/>
      <c r="H6" s="11"/>
      <c r="I6" s="13"/>
      <c r="J6" s="11"/>
      <c r="K6" s="13"/>
      <c r="L6" s="137"/>
    </row>
    <row customHeight="1" ht="18">
      <c r="A7" s="46" t="s">
        <v>15</v>
      </c>
      <c r="B7" s="6" t="s">
        <v>13</v>
      </c>
      <c r="C7" s="138">
        <v>2965</v>
      </c>
      <c r="D7" s="139">
        <v>2876</v>
      </c>
      <c r="E7" s="140">
        <v>2818</v>
      </c>
      <c r="F7" s="138">
        <v>2793</v>
      </c>
      <c r="G7" s="140">
        <v>2795</v>
      </c>
      <c r="H7" s="138">
        <v>2805</v>
      </c>
      <c r="I7" s="140">
        <v>2808</v>
      </c>
      <c r="J7" s="138">
        <v>2840</v>
      </c>
      <c r="K7" s="140">
        <v>2850</v>
      </c>
      <c r="L7" s="137"/>
    </row>
    <row customHeight="1" ht="18">
      <c r="A8" s="46" t="s">
        <v>16</v>
      </c>
      <c r="B8" s="6" t="s">
        <v>13</v>
      </c>
      <c r="C8" s="11">
        <f t="shared" si="1" ref="C8:K71">SUM(C9:C10)</f>
        <v>529</v>
      </c>
      <c r="D8" s="12">
        <f t="shared" si="1"/>
        <v>462</v>
      </c>
      <c r="E8" s="13">
        <f t="shared" si="1"/>
        <v>467</v>
      </c>
      <c r="F8" s="11">
        <f t="shared" si="1"/>
        <v>450</v>
      </c>
      <c r="G8" s="13">
        <f t="shared" si="1"/>
        <v>453</v>
      </c>
      <c r="H8" s="11">
        <f t="shared" si="1"/>
        <v>427</v>
      </c>
      <c r="I8" s="13">
        <f t="shared" si="1"/>
        <v>432</v>
      </c>
      <c r="J8" s="11">
        <f t="shared" si="1"/>
        <v>397</v>
      </c>
      <c r="K8" s="13">
        <f t="shared" si="1"/>
        <v>403</v>
      </c>
      <c r="L8" s="137"/>
    </row>
    <row customHeight="1" ht="18">
      <c r="A9" s="46" t="s">
        <v>17</v>
      </c>
      <c r="B9" s="6" t="s">
        <v>13</v>
      </c>
      <c r="C9" s="138">
        <v>511</v>
      </c>
      <c r="D9" s="139">
        <v>445</v>
      </c>
      <c r="E9" s="140">
        <v>450</v>
      </c>
      <c r="F9" s="138">
        <v>433</v>
      </c>
      <c r="G9" s="140">
        <v>435</v>
      </c>
      <c r="H9" s="138">
        <v>410</v>
      </c>
      <c r="I9" s="140">
        <v>414</v>
      </c>
      <c r="J9" s="138">
        <v>379</v>
      </c>
      <c r="K9" s="140">
        <v>383</v>
      </c>
      <c r="L9" s="137"/>
    </row>
    <row customHeight="1" ht="18">
      <c r="A10" s="46" t="s">
        <v>18</v>
      </c>
      <c r="B10" s="6" t="s">
        <v>13</v>
      </c>
      <c r="C10" s="138">
        <v>18</v>
      </c>
      <c r="D10" s="139">
        <v>17</v>
      </c>
      <c r="E10" s="140">
        <v>17</v>
      </c>
      <c r="F10" s="138">
        <v>17</v>
      </c>
      <c r="G10" s="140">
        <v>18</v>
      </c>
      <c r="H10" s="138">
        <v>17</v>
      </c>
      <c r="I10" s="140">
        <v>18</v>
      </c>
      <c r="J10" s="138">
        <v>18</v>
      </c>
      <c r="K10" s="140">
        <v>20</v>
      </c>
      <c r="L10" s="137"/>
    </row>
    <row customHeight="1" ht="18">
      <c r="A11" s="68" t="s">
        <v>19</v>
      </c>
      <c r="B11" s="7" t="s">
        <v>13</v>
      </c>
      <c r="C11" s="141">
        <v>-144</v>
      </c>
      <c r="D11" s="142">
        <v>-103</v>
      </c>
      <c r="E11" s="143">
        <v>-88</v>
      </c>
      <c r="F11" s="141">
        <v>-86</v>
      </c>
      <c r="G11" s="143">
        <v>-84</v>
      </c>
      <c r="H11" s="141">
        <v>-80</v>
      </c>
      <c r="I11" s="143">
        <v>-78</v>
      </c>
      <c r="J11" s="141">
        <v>-74</v>
      </c>
      <c r="K11" s="143">
        <v>-72</v>
      </c>
      <c r="L11" s="137"/>
    </row>
    <row customHeight="1" ht="30">
      <c r="A12" s="86" t="s">
        <v>20</v>
      </c>
      <c r="B12" s="67" t="s">
        <v>13</v>
      </c>
      <c r="C12" s="85">
        <f t="shared" si="2" ref="C12:K12">SUM(C14,C18,C45:C58)</f>
        <v>2862</v>
      </c>
      <c r="D12" s="73">
        <f t="shared" si="2"/>
        <v>2945</v>
      </c>
      <c r="E12" s="74">
        <f t="shared" si="2"/>
        <v>2955</v>
      </c>
      <c r="F12" s="72">
        <f t="shared" si="2"/>
        <v>2978</v>
      </c>
      <c r="G12" s="74">
        <f t="shared" si="2"/>
        <v>2985</v>
      </c>
      <c r="H12" s="72">
        <f t="shared" si="2"/>
        <v>2994</v>
      </c>
      <c r="I12" s="74">
        <f t="shared" si="2"/>
        <v>3009</v>
      </c>
      <c r="J12" s="72">
        <f t="shared" si="2"/>
        <v>3016</v>
      </c>
      <c r="K12" s="74">
        <f t="shared" si="2"/>
        <v>3042</v>
      </c>
      <c r="L12" s="144"/>
    </row>
    <row customHeight="1" ht="12">
      <c r="A13" s="48" t="s">
        <v>14</v>
      </c>
      <c r="B13" s="6"/>
      <c r="C13" s="62"/>
      <c r="D13" s="12"/>
      <c r="E13" s="13"/>
      <c r="F13" s="11"/>
      <c r="G13" s="13"/>
      <c r="H13" s="11"/>
      <c r="I13" s="13"/>
      <c r="J13" s="11"/>
      <c r="K13" s="13"/>
      <c r="L13" s="144"/>
    </row>
    <row customHeight="1" ht="20.25">
      <c r="A14" s="49" t="s">
        <v>21</v>
      </c>
      <c r="B14" s="6" t="s">
        <v>13</v>
      </c>
      <c r="C14" s="145">
        <f t="shared" si="3" ref="C14:K76">SUM(C15:C17)</f>
        <v>767</v>
      </c>
      <c r="D14" s="139">
        <f t="shared" si="3"/>
        <v>740</v>
      </c>
      <c r="E14" s="140">
        <f t="shared" si="3"/>
        <v>742</v>
      </c>
      <c r="F14" s="138">
        <f t="shared" si="3"/>
        <v>751</v>
      </c>
      <c r="G14" s="140">
        <f t="shared" si="3"/>
        <v>753</v>
      </c>
      <c r="H14" s="138">
        <f t="shared" si="3"/>
        <v>760</v>
      </c>
      <c r="I14" s="140">
        <f t="shared" si="3"/>
        <v>765</v>
      </c>
      <c r="J14" s="138">
        <f t="shared" si="3"/>
        <v>769</v>
      </c>
      <c r="K14" s="140">
        <f t="shared" si="3"/>
        <v>780</v>
      </c>
      <c r="L14" s="144"/>
    </row>
    <row customHeight="1" ht="33">
      <c r="A15" s="48" t="s">
        <v>22</v>
      </c>
      <c r="B15" s="6" t="s">
        <v>13</v>
      </c>
      <c r="C15" s="145">
        <v>420</v>
      </c>
      <c r="D15" s="139">
        <v>396</v>
      </c>
      <c r="E15" s="140">
        <v>398</v>
      </c>
      <c r="F15" s="138">
        <v>400</v>
      </c>
      <c r="G15" s="140">
        <v>400</v>
      </c>
      <c r="H15" s="138">
        <v>402</v>
      </c>
      <c r="I15" s="140">
        <v>404</v>
      </c>
      <c r="J15" s="138">
        <v>405</v>
      </c>
      <c r="K15" s="140">
        <v>412</v>
      </c>
      <c r="L15" s="144"/>
    </row>
    <row customHeight="1" ht="18">
      <c r="A16" s="48" t="s">
        <v>23</v>
      </c>
      <c r="B16" s="6" t="s">
        <v>13</v>
      </c>
      <c r="C16" s="145">
        <v>347</v>
      </c>
      <c r="D16" s="139">
        <v>344</v>
      </c>
      <c r="E16" s="140">
        <v>344</v>
      </c>
      <c r="F16" s="138">
        <v>351</v>
      </c>
      <c r="G16" s="140">
        <v>353</v>
      </c>
      <c r="H16" s="138">
        <v>358</v>
      </c>
      <c r="I16" s="140">
        <v>361</v>
      </c>
      <c r="J16" s="138">
        <v>364</v>
      </c>
      <c r="K16" s="140">
        <v>368</v>
      </c>
      <c r="L16" s="144"/>
    </row>
    <row customHeight="1" ht="18">
      <c r="A17" s="48" t="s">
        <v>24</v>
      </c>
      <c r="B17" s="6" t="s">
        <v>13</v>
      </c>
      <c r="C17" s="145">
        <v>0</v>
      </c>
      <c r="D17" s="139">
        <v>0</v>
      </c>
      <c r="E17" s="140">
        <v>0</v>
      </c>
      <c r="F17" s="138">
        <v>0</v>
      </c>
      <c r="G17" s="140">
        <v>0</v>
      </c>
      <c r="H17" s="138">
        <v>0</v>
      </c>
      <c r="I17" s="140">
        <v>0</v>
      </c>
      <c r="J17" s="138">
        <v>0</v>
      </c>
      <c r="K17" s="140">
        <v>0</v>
      </c>
      <c r="L17" s="144"/>
    </row>
    <row customHeight="1" ht="18">
      <c r="A18" s="49" t="s">
        <v>25</v>
      </c>
      <c r="B18" s="6" t="s">
        <v>13</v>
      </c>
      <c r="C18" s="62">
        <f t="shared" si="4" ref="C18:K18">SUM(C19,C20,C43:C44)</f>
        <v>486</v>
      </c>
      <c r="D18" s="12">
        <f t="shared" si="4"/>
        <v>498</v>
      </c>
      <c r="E18" s="13">
        <f t="shared" si="4"/>
        <v>498</v>
      </c>
      <c r="F18" s="11">
        <f t="shared" si="4"/>
        <v>504</v>
      </c>
      <c r="G18" s="13">
        <f t="shared" si="4"/>
        <v>505</v>
      </c>
      <c r="H18" s="11">
        <f t="shared" si="4"/>
        <v>505</v>
      </c>
      <c r="I18" s="13">
        <f t="shared" si="4"/>
        <v>507</v>
      </c>
      <c r="J18" s="11">
        <f t="shared" si="4"/>
        <v>509</v>
      </c>
      <c r="K18" s="13">
        <f t="shared" si="4"/>
        <v>512</v>
      </c>
      <c r="L18" s="144"/>
    </row>
    <row customHeight="1" ht="18">
      <c r="A19" s="49" t="s">
        <v>26</v>
      </c>
      <c r="B19" s="6" t="s">
        <v>13</v>
      </c>
      <c r="C19" s="145">
        <v>0</v>
      </c>
      <c r="D19" s="139">
        <v>0</v>
      </c>
      <c r="E19" s="140">
        <v>0</v>
      </c>
      <c r="F19" s="138">
        <v>0</v>
      </c>
      <c r="G19" s="140">
        <v>0</v>
      </c>
      <c r="H19" s="138">
        <v>0</v>
      </c>
      <c r="I19" s="140">
        <v>0</v>
      </c>
      <c r="J19" s="138">
        <v>0</v>
      </c>
      <c r="K19" s="140">
        <v>0</v>
      </c>
      <c r="L19" s="144"/>
    </row>
    <row customHeight="1" ht="18">
      <c r="A20" s="49" t="s">
        <v>27</v>
      </c>
      <c r="B20" s="6" t="s">
        <v>13</v>
      </c>
      <c r="C20" s="62">
        <f t="shared" si="5" ref="C20:K20">SUM(C21:C42)</f>
        <v>436</v>
      </c>
      <c r="D20" s="12">
        <f t="shared" si="5"/>
        <v>446</v>
      </c>
      <c r="E20" s="13">
        <f t="shared" si="5"/>
        <v>446</v>
      </c>
      <c r="F20" s="11">
        <f t="shared" si="5"/>
        <v>453</v>
      </c>
      <c r="G20" s="13">
        <f t="shared" si="5"/>
        <v>454</v>
      </c>
      <c r="H20" s="11">
        <f t="shared" si="5"/>
        <v>454</v>
      </c>
      <c r="I20" s="13">
        <f t="shared" si="5"/>
        <v>456</v>
      </c>
      <c r="J20" s="11">
        <f t="shared" si="5"/>
        <v>458</v>
      </c>
      <c r="K20" s="13">
        <f t="shared" si="5"/>
        <v>461</v>
      </c>
      <c r="L20" s="144"/>
    </row>
    <row customHeight="1" ht="18">
      <c r="A21" s="48" t="s">
        <v>28</v>
      </c>
      <c r="B21" s="6" t="s">
        <v>13</v>
      </c>
      <c r="C21" s="145">
        <v>52</v>
      </c>
      <c r="D21" s="139">
        <v>54</v>
      </c>
      <c r="E21" s="140">
        <v>55</v>
      </c>
      <c r="F21" s="138">
        <v>57</v>
      </c>
      <c r="G21" s="140">
        <v>57</v>
      </c>
      <c r="H21" s="138">
        <v>57</v>
      </c>
      <c r="I21" s="140">
        <v>57</v>
      </c>
      <c r="J21" s="138">
        <v>57</v>
      </c>
      <c r="K21" s="140">
        <v>57</v>
      </c>
      <c r="L21" s="144"/>
    </row>
    <row customHeight="1" ht="18">
      <c r="A22" s="48" t="s">
        <v>29</v>
      </c>
      <c r="B22" s="6" t="s">
        <v>13</v>
      </c>
      <c r="C22" s="145">
        <v>0</v>
      </c>
      <c r="D22" s="139">
        <v>0</v>
      </c>
      <c r="E22" s="140">
        <v>0</v>
      </c>
      <c r="F22" s="138">
        <v>0</v>
      </c>
      <c r="G22" s="140">
        <v>0</v>
      </c>
      <c r="H22" s="138">
        <v>0</v>
      </c>
      <c r="I22" s="140">
        <v>0</v>
      </c>
      <c r="J22" s="138">
        <v>0</v>
      </c>
      <c r="K22" s="140">
        <v>0</v>
      </c>
      <c r="L22" s="144"/>
    </row>
    <row customHeight="1" ht="18">
      <c r="A23" s="48" t="s">
        <v>30</v>
      </c>
      <c r="B23" s="6" t="s">
        <v>13</v>
      </c>
      <c r="C23" s="145">
        <v>12</v>
      </c>
      <c r="D23" s="139">
        <v>12</v>
      </c>
      <c r="E23" s="140">
        <v>12</v>
      </c>
      <c r="F23" s="138">
        <v>12</v>
      </c>
      <c r="G23" s="140">
        <v>12</v>
      </c>
      <c r="H23" s="138">
        <v>12</v>
      </c>
      <c r="I23" s="140">
        <v>12</v>
      </c>
      <c r="J23" s="138">
        <v>12</v>
      </c>
      <c r="K23" s="140">
        <v>12</v>
      </c>
      <c r="L23" s="144"/>
    </row>
    <row customHeight="1" ht="18">
      <c r="A24" s="48" t="s">
        <v>31</v>
      </c>
      <c r="B24" s="6" t="s">
        <v>13</v>
      </c>
      <c r="C24" s="145">
        <v>0</v>
      </c>
      <c r="D24" s="139">
        <v>0</v>
      </c>
      <c r="E24" s="140">
        <v>0</v>
      </c>
      <c r="F24" s="138">
        <v>0</v>
      </c>
      <c r="G24" s="140">
        <v>0</v>
      </c>
      <c r="H24" s="138">
        <v>0</v>
      </c>
      <c r="I24" s="140">
        <v>0</v>
      </c>
      <c r="J24" s="138">
        <v>0</v>
      </c>
      <c r="K24" s="140">
        <v>0</v>
      </c>
      <c r="L24" s="144"/>
    </row>
    <row customHeight="1" ht="18">
      <c r="A25" s="48" t="s">
        <v>32</v>
      </c>
      <c r="B25" s="6" t="s">
        <v>13</v>
      </c>
      <c r="C25" s="145">
        <v>0</v>
      </c>
      <c r="D25" s="139">
        <v>0</v>
      </c>
      <c r="E25" s="140">
        <v>0</v>
      </c>
      <c r="F25" s="138">
        <v>0</v>
      </c>
      <c r="G25" s="140">
        <v>0</v>
      </c>
      <c r="H25" s="138">
        <v>0</v>
      </c>
      <c r="I25" s="140">
        <v>0</v>
      </c>
      <c r="J25" s="138">
        <v>0</v>
      </c>
      <c r="K25" s="140">
        <v>0</v>
      </c>
      <c r="L25" s="144"/>
    </row>
    <row customHeight="1" ht="42.75">
      <c r="A26" s="48" t="s">
        <v>33</v>
      </c>
      <c r="B26" s="6" t="s">
        <v>13</v>
      </c>
      <c r="C26" s="145">
        <v>372</v>
      </c>
      <c r="D26" s="139">
        <v>380</v>
      </c>
      <c r="E26" s="140">
        <v>379</v>
      </c>
      <c r="F26" s="138">
        <v>384</v>
      </c>
      <c r="G26" s="140">
        <v>385</v>
      </c>
      <c r="H26" s="138">
        <v>385</v>
      </c>
      <c r="I26" s="140">
        <v>387</v>
      </c>
      <c r="J26" s="138">
        <v>389</v>
      </c>
      <c r="K26" s="140">
        <v>392</v>
      </c>
      <c r="L26" s="144"/>
    </row>
    <row customHeight="1" ht="18">
      <c r="A27" s="48" t="s">
        <v>34</v>
      </c>
      <c r="B27" s="6" t="s">
        <v>13</v>
      </c>
      <c r="C27" s="145">
        <v>0</v>
      </c>
      <c r="D27" s="139">
        <v>0</v>
      </c>
      <c r="E27" s="140">
        <v>0</v>
      </c>
      <c r="F27" s="138">
        <v>0</v>
      </c>
      <c r="G27" s="140">
        <v>0</v>
      </c>
      <c r="H27" s="138">
        <v>0</v>
      </c>
      <c r="I27" s="140">
        <v>0</v>
      </c>
      <c r="J27" s="138">
        <v>0</v>
      </c>
      <c r="K27" s="140">
        <v>0</v>
      </c>
      <c r="L27" s="144"/>
    </row>
    <row customHeight="1" ht="19.5">
      <c r="A28" s="48" t="s">
        <v>35</v>
      </c>
      <c r="B28" s="6" t="s">
        <v>13</v>
      </c>
      <c r="C28" s="145">
        <v>0</v>
      </c>
      <c r="D28" s="139">
        <v>0</v>
      </c>
      <c r="E28" s="140">
        <v>0</v>
      </c>
      <c r="F28" s="138">
        <v>0</v>
      </c>
      <c r="G28" s="140">
        <v>0</v>
      </c>
      <c r="H28" s="138">
        <v>0</v>
      </c>
      <c r="I28" s="140">
        <v>0</v>
      </c>
      <c r="J28" s="138">
        <v>0</v>
      </c>
      <c r="K28" s="140">
        <v>0</v>
      </c>
      <c r="L28" s="144"/>
    </row>
    <row customHeight="1" ht="19.5">
      <c r="A29" s="48" t="s">
        <v>36</v>
      </c>
      <c r="B29" s="6" t="s">
        <v>13</v>
      </c>
      <c r="C29" s="145">
        <v>0</v>
      </c>
      <c r="D29" s="139">
        <v>0</v>
      </c>
      <c r="E29" s="140">
        <v>0</v>
      </c>
      <c r="F29" s="138">
        <v>0</v>
      </c>
      <c r="G29" s="140">
        <v>0</v>
      </c>
      <c r="H29" s="138">
        <v>0</v>
      </c>
      <c r="I29" s="140">
        <v>0</v>
      </c>
      <c r="J29" s="138">
        <v>0</v>
      </c>
      <c r="K29" s="140">
        <v>0</v>
      </c>
      <c r="L29" s="144"/>
    </row>
    <row customHeight="1" ht="29.25">
      <c r="A30" s="48" t="s">
        <v>37</v>
      </c>
      <c r="B30" s="6" t="s">
        <v>13</v>
      </c>
      <c r="C30" s="145">
        <v>0</v>
      </c>
      <c r="D30" s="139">
        <v>0</v>
      </c>
      <c r="E30" s="140">
        <v>0</v>
      </c>
      <c r="F30" s="138">
        <v>0</v>
      </c>
      <c r="G30" s="140">
        <v>0</v>
      </c>
      <c r="H30" s="138">
        <v>0</v>
      </c>
      <c r="I30" s="140">
        <v>0</v>
      </c>
      <c r="J30" s="138">
        <v>0</v>
      </c>
      <c r="K30" s="140">
        <v>0</v>
      </c>
      <c r="L30" s="144"/>
    </row>
    <row customHeight="1" ht="19.5">
      <c r="A31" s="48" t="s">
        <v>38</v>
      </c>
      <c r="B31" s="6" t="s">
        <v>13</v>
      </c>
      <c r="C31" s="145">
        <v>0</v>
      </c>
      <c r="D31" s="139">
        <v>0</v>
      </c>
      <c r="E31" s="140">
        <v>0</v>
      </c>
      <c r="F31" s="138">
        <v>0</v>
      </c>
      <c r="G31" s="140">
        <v>0</v>
      </c>
      <c r="H31" s="138">
        <v>0</v>
      </c>
      <c r="I31" s="140">
        <v>0</v>
      </c>
      <c r="J31" s="138">
        <v>0</v>
      </c>
      <c r="K31" s="140">
        <v>0</v>
      </c>
      <c r="L31" s="144"/>
    </row>
    <row customHeight="1" ht="19.5">
      <c r="A32" s="48" t="s">
        <v>39</v>
      </c>
      <c r="B32" s="6" t="s">
        <v>13</v>
      </c>
      <c r="C32" s="145">
        <v>0</v>
      </c>
      <c r="D32" s="139">
        <v>0</v>
      </c>
      <c r="E32" s="140">
        <v>0</v>
      </c>
      <c r="F32" s="138">
        <v>0</v>
      </c>
      <c r="G32" s="140">
        <v>0</v>
      </c>
      <c r="H32" s="138">
        <v>0</v>
      </c>
      <c r="I32" s="140">
        <v>0</v>
      </c>
      <c r="J32" s="138">
        <v>0</v>
      </c>
      <c r="K32" s="140">
        <v>0</v>
      </c>
      <c r="L32" s="144"/>
    </row>
    <row customHeight="1" ht="18">
      <c r="A33" s="48" t="s">
        <v>40</v>
      </c>
      <c r="B33" s="6" t="s">
        <v>13</v>
      </c>
      <c r="C33" s="145">
        <v>0</v>
      </c>
      <c r="D33" s="139">
        <v>0</v>
      </c>
      <c r="E33" s="140">
        <v>0</v>
      </c>
      <c r="F33" s="138">
        <v>0</v>
      </c>
      <c r="G33" s="140">
        <v>0</v>
      </c>
      <c r="H33" s="138">
        <v>0</v>
      </c>
      <c r="I33" s="140">
        <v>0</v>
      </c>
      <c r="J33" s="138">
        <v>0</v>
      </c>
      <c r="K33" s="140">
        <v>0</v>
      </c>
      <c r="L33" s="144"/>
    </row>
    <row customHeight="1" ht="19.5">
      <c r="A34" s="48" t="s">
        <v>41</v>
      </c>
      <c r="B34" s="6" t="s">
        <v>13</v>
      </c>
      <c r="C34" s="145">
        <v>0</v>
      </c>
      <c r="D34" s="139">
        <v>0</v>
      </c>
      <c r="E34" s="140">
        <v>0</v>
      </c>
      <c r="F34" s="138">
        <v>0</v>
      </c>
      <c r="G34" s="140">
        <v>0</v>
      </c>
      <c r="H34" s="138">
        <v>0</v>
      </c>
      <c r="I34" s="140">
        <v>0</v>
      </c>
      <c r="J34" s="138">
        <v>0</v>
      </c>
      <c r="K34" s="140">
        <v>0</v>
      </c>
      <c r="L34" s="144"/>
    </row>
    <row customHeight="1" ht="19.5">
      <c r="A35" s="48" t="s">
        <v>42</v>
      </c>
      <c r="B35" s="6" t="s">
        <v>13</v>
      </c>
      <c r="C35" s="145">
        <v>0</v>
      </c>
      <c r="D35" s="139">
        <v>0</v>
      </c>
      <c r="E35" s="140">
        <v>0</v>
      </c>
      <c r="F35" s="138">
        <v>0</v>
      </c>
      <c r="G35" s="140">
        <v>0</v>
      </c>
      <c r="H35" s="138">
        <v>0</v>
      </c>
      <c r="I35" s="140">
        <v>0</v>
      </c>
      <c r="J35" s="138">
        <v>0</v>
      </c>
      <c r="K35" s="140">
        <v>0</v>
      </c>
      <c r="L35" s="144"/>
    </row>
    <row customHeight="1" ht="18">
      <c r="A36" s="48" t="s">
        <v>43</v>
      </c>
      <c r="B36" s="6" t="s">
        <v>13</v>
      </c>
      <c r="C36" s="145">
        <v>0</v>
      </c>
      <c r="D36" s="139">
        <v>0</v>
      </c>
      <c r="E36" s="140">
        <v>0</v>
      </c>
      <c r="F36" s="138">
        <v>0</v>
      </c>
      <c r="G36" s="140">
        <v>0</v>
      </c>
      <c r="H36" s="138">
        <v>0</v>
      </c>
      <c r="I36" s="140">
        <v>0</v>
      </c>
      <c r="J36" s="138">
        <v>0</v>
      </c>
      <c r="K36" s="140">
        <v>0</v>
      </c>
      <c r="L36" s="144"/>
    </row>
    <row customHeight="1" ht="19.5">
      <c r="A37" s="48" t="s">
        <v>44</v>
      </c>
      <c r="B37" s="6" t="s">
        <v>13</v>
      </c>
      <c r="C37" s="145">
        <v>0</v>
      </c>
      <c r="D37" s="139">
        <v>0</v>
      </c>
      <c r="E37" s="140">
        <v>0</v>
      </c>
      <c r="F37" s="138">
        <v>0</v>
      </c>
      <c r="G37" s="140">
        <v>0</v>
      </c>
      <c r="H37" s="138">
        <v>0</v>
      </c>
      <c r="I37" s="140">
        <v>0</v>
      </c>
      <c r="J37" s="138">
        <v>0</v>
      </c>
      <c r="K37" s="140">
        <v>0</v>
      </c>
      <c r="L37" s="144"/>
    </row>
    <row customHeight="1" ht="19.5">
      <c r="A38" s="48" t="s">
        <v>45</v>
      </c>
      <c r="B38" s="6" t="s">
        <v>13</v>
      </c>
      <c r="C38" s="145">
        <v>0</v>
      </c>
      <c r="D38" s="139">
        <v>0</v>
      </c>
      <c r="E38" s="140">
        <v>0</v>
      </c>
      <c r="F38" s="138">
        <v>0</v>
      </c>
      <c r="G38" s="140">
        <v>0</v>
      </c>
      <c r="H38" s="138">
        <v>0</v>
      </c>
      <c r="I38" s="140">
        <v>0</v>
      </c>
      <c r="J38" s="138">
        <v>0</v>
      </c>
      <c r="K38" s="140">
        <v>0</v>
      </c>
      <c r="L38" s="144"/>
    </row>
    <row customHeight="1" ht="19.5">
      <c r="A39" s="48" t="s">
        <v>46</v>
      </c>
      <c r="B39" s="6" t="s">
        <v>13</v>
      </c>
      <c r="C39" s="145">
        <v>0</v>
      </c>
      <c r="D39" s="139">
        <v>0</v>
      </c>
      <c r="E39" s="140">
        <v>0</v>
      </c>
      <c r="F39" s="138">
        <v>0</v>
      </c>
      <c r="G39" s="140">
        <v>0</v>
      </c>
      <c r="H39" s="138">
        <v>0</v>
      </c>
      <c r="I39" s="140">
        <v>0</v>
      </c>
      <c r="J39" s="138">
        <v>0</v>
      </c>
      <c r="K39" s="140">
        <v>0</v>
      </c>
      <c r="L39" s="144"/>
    </row>
    <row customHeight="1" ht="18">
      <c r="A40" s="48" t="s">
        <v>47</v>
      </c>
      <c r="B40" s="6" t="s">
        <v>13</v>
      </c>
      <c r="C40" s="145">
        <v>0</v>
      </c>
      <c r="D40" s="139">
        <v>0</v>
      </c>
      <c r="E40" s="140">
        <v>0</v>
      </c>
      <c r="F40" s="138">
        <v>0</v>
      </c>
      <c r="G40" s="140">
        <v>0</v>
      </c>
      <c r="H40" s="138">
        <v>0</v>
      </c>
      <c r="I40" s="140">
        <v>0</v>
      </c>
      <c r="J40" s="138">
        <v>0</v>
      </c>
      <c r="K40" s="140">
        <v>0</v>
      </c>
      <c r="L40" s="144"/>
    </row>
    <row customHeight="1" ht="18">
      <c r="A41" s="48" t="s">
        <v>48</v>
      </c>
      <c r="B41" s="6" t="s">
        <v>13</v>
      </c>
      <c r="C41" s="145">
        <v>0</v>
      </c>
      <c r="D41" s="139">
        <v>0</v>
      </c>
      <c r="E41" s="140">
        <v>0</v>
      </c>
      <c r="F41" s="138">
        <v>0</v>
      </c>
      <c r="G41" s="140">
        <v>0</v>
      </c>
      <c r="H41" s="138">
        <v>0</v>
      </c>
      <c r="I41" s="140">
        <v>0</v>
      </c>
      <c r="J41" s="138">
        <v>0</v>
      </c>
      <c r="K41" s="140">
        <v>0</v>
      </c>
      <c r="L41" s="144"/>
    </row>
    <row customHeight="1" ht="18">
      <c r="A42" s="48" t="s">
        <v>49</v>
      </c>
      <c r="B42" s="6" t="s">
        <v>13</v>
      </c>
      <c r="C42" s="145">
        <v>0</v>
      </c>
      <c r="D42" s="139">
        <v>0</v>
      </c>
      <c r="E42" s="140">
        <v>0</v>
      </c>
      <c r="F42" s="138">
        <v>0</v>
      </c>
      <c r="G42" s="140">
        <v>0</v>
      </c>
      <c r="H42" s="138">
        <v>0</v>
      </c>
      <c r="I42" s="140">
        <v>0</v>
      </c>
      <c r="J42" s="138">
        <v>0</v>
      </c>
      <c r="K42" s="140">
        <v>0</v>
      </c>
      <c r="L42" s="144"/>
    </row>
    <row customHeight="1" ht="19.5">
      <c r="A43" s="49" t="s">
        <v>50</v>
      </c>
      <c r="B43" s="6" t="s">
        <v>13</v>
      </c>
      <c r="C43" s="145">
        <v>48</v>
      </c>
      <c r="D43" s="139">
        <v>51</v>
      </c>
      <c r="E43" s="140">
        <v>51</v>
      </c>
      <c r="F43" s="138">
        <v>51</v>
      </c>
      <c r="G43" s="140">
        <v>51</v>
      </c>
      <c r="H43" s="138">
        <v>51</v>
      </c>
      <c r="I43" s="140">
        <v>51</v>
      </c>
      <c r="J43" s="138">
        <v>51</v>
      </c>
      <c r="K43" s="140">
        <v>51</v>
      </c>
      <c r="L43" s="144"/>
    </row>
    <row customHeight="1" ht="29.25">
      <c r="A44" s="49" t="s">
        <v>51</v>
      </c>
      <c r="B44" s="6" t="s">
        <v>13</v>
      </c>
      <c r="C44" s="145">
        <v>2</v>
      </c>
      <c r="D44" s="139">
        <v>1</v>
      </c>
      <c r="E44" s="140">
        <v>1</v>
      </c>
      <c r="F44" s="138">
        <v>0</v>
      </c>
      <c r="G44" s="140">
        <v>0</v>
      </c>
      <c r="H44" s="138">
        <v>0</v>
      </c>
      <c r="I44" s="140">
        <v>0</v>
      </c>
      <c r="J44" s="138">
        <v>0</v>
      </c>
      <c r="K44" s="140">
        <v>0</v>
      </c>
      <c r="L44" s="144"/>
    </row>
    <row customHeight="1" ht="18">
      <c r="A45" s="49" t="s">
        <v>52</v>
      </c>
      <c r="B45" s="6" t="s">
        <v>13</v>
      </c>
      <c r="C45" s="145">
        <v>38</v>
      </c>
      <c r="D45" s="139">
        <v>66</v>
      </c>
      <c r="E45" s="140">
        <v>67</v>
      </c>
      <c r="F45" s="138">
        <v>69</v>
      </c>
      <c r="G45" s="140">
        <v>70</v>
      </c>
      <c r="H45" s="138">
        <v>71</v>
      </c>
      <c r="I45" s="140">
        <v>73</v>
      </c>
      <c r="J45" s="138">
        <v>72</v>
      </c>
      <c r="K45" s="140">
        <v>75</v>
      </c>
      <c r="L45" s="144"/>
    </row>
    <row customHeight="1" ht="30">
      <c r="A46" s="49" t="s">
        <v>53</v>
      </c>
      <c r="B46" s="6" t="s">
        <v>13</v>
      </c>
      <c r="C46" s="145">
        <v>282</v>
      </c>
      <c r="D46" s="139">
        <v>284</v>
      </c>
      <c r="E46" s="140">
        <v>281</v>
      </c>
      <c r="F46" s="138">
        <v>281</v>
      </c>
      <c r="G46" s="140">
        <v>283</v>
      </c>
      <c r="H46" s="138">
        <v>281</v>
      </c>
      <c r="I46" s="140">
        <v>285</v>
      </c>
      <c r="J46" s="138">
        <v>285</v>
      </c>
      <c r="K46" s="140">
        <v>290</v>
      </c>
      <c r="L46" s="144"/>
    </row>
    <row customHeight="1" ht="18">
      <c r="A47" s="49" t="s">
        <v>54</v>
      </c>
      <c r="B47" s="6" t="s">
        <v>13</v>
      </c>
      <c r="C47" s="145">
        <v>146</v>
      </c>
      <c r="D47" s="139">
        <v>158</v>
      </c>
      <c r="E47" s="140">
        <v>160</v>
      </c>
      <c r="F47" s="138">
        <v>161</v>
      </c>
      <c r="G47" s="140">
        <v>161</v>
      </c>
      <c r="H47" s="138">
        <v>162</v>
      </c>
      <c r="I47" s="140">
        <v>162</v>
      </c>
      <c r="J47" s="138">
        <v>164</v>
      </c>
      <c r="K47" s="140">
        <v>164</v>
      </c>
      <c r="L47" s="144"/>
    </row>
    <row customHeight="1" ht="19.5">
      <c r="A48" s="49" t="s">
        <v>55</v>
      </c>
      <c r="B48" s="6" t="s">
        <v>13</v>
      </c>
      <c r="C48" s="145">
        <v>6</v>
      </c>
      <c r="D48" s="139">
        <v>7</v>
      </c>
      <c r="E48" s="140">
        <v>7</v>
      </c>
      <c r="F48" s="138">
        <v>7</v>
      </c>
      <c r="G48" s="140">
        <v>7</v>
      </c>
      <c r="H48" s="138">
        <v>7</v>
      </c>
      <c r="I48" s="140">
        <v>7</v>
      </c>
      <c r="J48" s="138">
        <v>7</v>
      </c>
      <c r="K48" s="140">
        <v>7</v>
      </c>
      <c r="L48" s="144"/>
    </row>
    <row customHeight="1" ht="18">
      <c r="A49" s="49" t="s">
        <v>56</v>
      </c>
      <c r="B49" s="6" t="s">
        <v>13</v>
      </c>
      <c r="C49" s="145">
        <v>25</v>
      </c>
      <c r="D49" s="139">
        <v>32</v>
      </c>
      <c r="E49" s="140">
        <v>33</v>
      </c>
      <c r="F49" s="138">
        <v>33</v>
      </c>
      <c r="G49" s="140">
        <v>33</v>
      </c>
      <c r="H49" s="138">
        <v>33</v>
      </c>
      <c r="I49" s="140">
        <v>33</v>
      </c>
      <c r="J49" s="138">
        <v>34</v>
      </c>
      <c r="K49" s="140">
        <v>34</v>
      </c>
      <c r="L49" s="144"/>
    </row>
    <row customHeight="1" ht="18">
      <c r="A50" s="49" t="s">
        <v>57</v>
      </c>
      <c r="B50" s="6" t="s">
        <v>13</v>
      </c>
      <c r="C50" s="145">
        <v>40</v>
      </c>
      <c r="D50" s="139">
        <v>41</v>
      </c>
      <c r="E50" s="140">
        <v>37</v>
      </c>
      <c r="F50" s="138">
        <v>39</v>
      </c>
      <c r="G50" s="140">
        <v>39</v>
      </c>
      <c r="H50" s="138">
        <v>38</v>
      </c>
      <c r="I50" s="140">
        <v>38</v>
      </c>
      <c r="J50" s="138">
        <v>38</v>
      </c>
      <c r="K50" s="140">
        <v>38</v>
      </c>
      <c r="L50" s="144"/>
    </row>
    <row customHeight="1" ht="19.5">
      <c r="A51" s="49" t="s">
        <v>58</v>
      </c>
      <c r="B51" s="6" t="s">
        <v>13</v>
      </c>
      <c r="C51" s="145">
        <v>50</v>
      </c>
      <c r="D51" s="139">
        <v>57</v>
      </c>
      <c r="E51" s="140">
        <v>58</v>
      </c>
      <c r="F51" s="138">
        <v>59</v>
      </c>
      <c r="G51" s="140">
        <v>59</v>
      </c>
      <c r="H51" s="138">
        <v>60</v>
      </c>
      <c r="I51" s="140">
        <v>60</v>
      </c>
      <c r="J51" s="138">
        <v>60</v>
      </c>
      <c r="K51" s="140">
        <v>61</v>
      </c>
      <c r="L51" s="144"/>
    </row>
    <row customHeight="1" ht="19.5">
      <c r="A52" s="49" t="s">
        <v>59</v>
      </c>
      <c r="B52" s="6" t="s">
        <v>13</v>
      </c>
      <c r="C52" s="145">
        <v>15</v>
      </c>
      <c r="D52" s="139">
        <v>15</v>
      </c>
      <c r="E52" s="140">
        <v>15</v>
      </c>
      <c r="F52" s="138">
        <v>15</v>
      </c>
      <c r="G52" s="140">
        <v>15</v>
      </c>
      <c r="H52" s="138">
        <v>15</v>
      </c>
      <c r="I52" s="140">
        <v>15</v>
      </c>
      <c r="J52" s="138">
        <v>15</v>
      </c>
      <c r="K52" s="140">
        <v>15</v>
      </c>
      <c r="L52" s="144"/>
    </row>
    <row customHeight="1" ht="19.5">
      <c r="A53" s="49" t="s">
        <v>60</v>
      </c>
      <c r="B53" s="6" t="s">
        <v>13</v>
      </c>
      <c r="C53" s="145">
        <v>2</v>
      </c>
      <c r="D53" s="139">
        <v>2</v>
      </c>
      <c r="E53" s="140">
        <v>2</v>
      </c>
      <c r="F53" s="138">
        <v>2</v>
      </c>
      <c r="G53" s="140">
        <v>2</v>
      </c>
      <c r="H53" s="138">
        <v>2</v>
      </c>
      <c r="I53" s="140">
        <v>2</v>
      </c>
      <c r="J53" s="138">
        <v>2</v>
      </c>
      <c r="K53" s="140">
        <v>2</v>
      </c>
      <c r="L53" s="144"/>
    </row>
    <row customHeight="1" ht="29.25">
      <c r="A54" s="49" t="s">
        <v>61</v>
      </c>
      <c r="B54" s="6" t="s">
        <v>13</v>
      </c>
      <c r="C54" s="145">
        <v>343</v>
      </c>
      <c r="D54" s="139">
        <v>341</v>
      </c>
      <c r="E54" s="140">
        <v>341</v>
      </c>
      <c r="F54" s="138">
        <v>341</v>
      </c>
      <c r="G54" s="140">
        <v>341</v>
      </c>
      <c r="H54" s="138">
        <v>341</v>
      </c>
      <c r="I54" s="140">
        <v>341</v>
      </c>
      <c r="J54" s="138">
        <v>341</v>
      </c>
      <c r="K54" s="140">
        <v>341</v>
      </c>
      <c r="L54" s="144"/>
    </row>
    <row customHeight="1" ht="18">
      <c r="A55" s="49" t="s">
        <v>62</v>
      </c>
      <c r="B55" s="6" t="s">
        <v>13</v>
      </c>
      <c r="C55" s="145">
        <v>335</v>
      </c>
      <c r="D55" s="139">
        <v>344</v>
      </c>
      <c r="E55" s="140">
        <v>344</v>
      </c>
      <c r="F55" s="138">
        <v>344</v>
      </c>
      <c r="G55" s="140">
        <v>344</v>
      </c>
      <c r="H55" s="138">
        <v>344</v>
      </c>
      <c r="I55" s="140">
        <v>344</v>
      </c>
      <c r="J55" s="138">
        <v>344</v>
      </c>
      <c r="K55" s="140">
        <v>344</v>
      </c>
      <c r="L55" s="144"/>
    </row>
    <row customHeight="1" ht="18">
      <c r="A56" s="49" t="s">
        <v>63</v>
      </c>
      <c r="B56" s="6" t="s">
        <v>13</v>
      </c>
      <c r="C56" s="145">
        <v>166</v>
      </c>
      <c r="D56" s="139">
        <v>169</v>
      </c>
      <c r="E56" s="140">
        <v>169</v>
      </c>
      <c r="F56" s="138">
        <v>169</v>
      </c>
      <c r="G56" s="140">
        <v>169</v>
      </c>
      <c r="H56" s="138">
        <v>169</v>
      </c>
      <c r="I56" s="140">
        <v>169</v>
      </c>
      <c r="J56" s="138">
        <v>169</v>
      </c>
      <c r="K56" s="140">
        <v>169</v>
      </c>
      <c r="L56" s="144"/>
    </row>
    <row customHeight="1" ht="18">
      <c r="A57" s="49" t="s">
        <v>64</v>
      </c>
      <c r="B57" s="6" t="s">
        <v>13</v>
      </c>
      <c r="C57" s="145">
        <v>69</v>
      </c>
      <c r="D57" s="139">
        <v>77</v>
      </c>
      <c r="E57" s="140">
        <v>86</v>
      </c>
      <c r="F57" s="138">
        <v>86</v>
      </c>
      <c r="G57" s="140">
        <v>86</v>
      </c>
      <c r="H57" s="138">
        <v>86</v>
      </c>
      <c r="I57" s="140">
        <v>86</v>
      </c>
      <c r="J57" s="138">
        <v>86</v>
      </c>
      <c r="K57" s="140">
        <v>86</v>
      </c>
      <c r="L57" s="144"/>
    </row>
    <row customHeight="1" ht="18">
      <c r="A58" s="88" t="s">
        <v>65</v>
      </c>
      <c r="B58" s="89" t="s">
        <v>13</v>
      </c>
      <c r="C58" s="146">
        <v>92</v>
      </c>
      <c r="D58" s="147">
        <v>114</v>
      </c>
      <c r="E58" s="148">
        <v>115</v>
      </c>
      <c r="F58" s="149">
        <v>117</v>
      </c>
      <c r="G58" s="148">
        <v>118</v>
      </c>
      <c r="H58" s="149">
        <v>120</v>
      </c>
      <c r="I58" s="148">
        <v>122</v>
      </c>
      <c r="J58" s="149">
        <v>121</v>
      </c>
      <c r="K58" s="148">
        <v>124</v>
      </c>
      <c r="L58" s="144"/>
    </row>
    <row customHeight="1" ht="29.25">
      <c r="A59" s="90" t="s">
        <v>66</v>
      </c>
      <c r="B59" s="91" t="s">
        <v>13</v>
      </c>
      <c r="C59" s="150">
        <v>70</v>
      </c>
      <c r="D59" s="151">
        <v>66</v>
      </c>
      <c r="E59" s="152">
        <v>66</v>
      </c>
      <c r="F59" s="150">
        <v>68</v>
      </c>
      <c r="G59" s="152">
        <v>68</v>
      </c>
      <c r="H59" s="150">
        <v>69</v>
      </c>
      <c r="I59" s="152">
        <v>69</v>
      </c>
      <c r="J59" s="150">
        <v>70</v>
      </c>
      <c r="K59" s="152">
        <v>70</v>
      </c>
      <c r="L59" s="137"/>
    </row>
    <row customHeight="1" ht="29.25">
      <c r="A60" s="50" t="s">
        <v>67</v>
      </c>
      <c r="B60" s="6" t="s">
        <v>13</v>
      </c>
      <c r="C60" s="11">
        <f t="shared" si="6" ref="C60:K60">C5-C12-C59-(-C11)</f>
        <v>418</v>
      </c>
      <c r="D60" s="12">
        <f t="shared" si="6"/>
        <v>224</v>
      </c>
      <c r="E60" s="13">
        <f t="shared" si="6"/>
        <v>176</v>
      </c>
      <c r="F60" s="11">
        <f t="shared" si="6"/>
        <v>111</v>
      </c>
      <c r="G60" s="13">
        <f t="shared" si="6"/>
        <v>111</v>
      </c>
      <c r="H60" s="11">
        <f t="shared" si="6"/>
        <v>89</v>
      </c>
      <c r="I60" s="13">
        <f t="shared" si="6"/>
        <v>84</v>
      </c>
      <c r="J60" s="11">
        <f t="shared" si="6"/>
        <v>77</v>
      </c>
      <c r="K60" s="13">
        <f t="shared" si="6"/>
        <v>69</v>
      </c>
      <c r="L60" s="137"/>
    </row>
    <row customHeight="1" ht="29.25">
      <c r="A61" s="48" t="s">
        <v>68</v>
      </c>
      <c r="B61" s="6" t="s">
        <v>13</v>
      </c>
      <c r="C61" s="138">
        <v>172</v>
      </c>
      <c r="D61" s="139">
        <v>160</v>
      </c>
      <c r="E61" s="140">
        <v>158</v>
      </c>
      <c r="F61" s="138">
        <v>100</v>
      </c>
      <c r="G61" s="140">
        <v>98</v>
      </c>
      <c r="H61" s="138">
        <v>80</v>
      </c>
      <c r="I61" s="140">
        <v>74</v>
      </c>
      <c r="J61" s="138">
        <v>68</v>
      </c>
      <c r="K61" s="140">
        <v>60</v>
      </c>
      <c r="L61" s="137"/>
    </row>
    <row customHeight="1" ht="29.25">
      <c r="A62" s="87" t="s">
        <v>69</v>
      </c>
      <c r="B62" s="7" t="s">
        <v>13</v>
      </c>
      <c r="C62" s="32">
        <v>93</v>
      </c>
      <c r="D62" s="33">
        <v>53</v>
      </c>
      <c r="E62" s="143">
        <v>38</v>
      </c>
      <c r="F62" s="141">
        <v>38</v>
      </c>
      <c r="G62" s="143">
        <v>35</v>
      </c>
      <c r="H62" s="141">
        <v>35</v>
      </c>
      <c r="I62" s="143">
        <v>32</v>
      </c>
      <c r="J62" s="141">
        <v>32</v>
      </c>
      <c r="K62" s="143">
        <v>30</v>
      </c>
      <c r="L62" s="137"/>
    </row>
    <row customHeight="1" ht="31.5">
      <c r="A63" s="86" t="s">
        <v>70</v>
      </c>
      <c r="B63" s="67" t="s">
        <v>13</v>
      </c>
      <c r="C63" s="75">
        <f t="shared" si="7" ref="C63:K63">SUM(C64,C67:C70)</f>
        <v>2862</v>
      </c>
      <c r="D63" s="76">
        <f t="shared" si="7"/>
        <v>2945</v>
      </c>
      <c r="E63" s="77">
        <f t="shared" si="7"/>
        <v>2955</v>
      </c>
      <c r="F63" s="75">
        <f t="shared" si="7"/>
        <v>2978</v>
      </c>
      <c r="G63" s="77">
        <f t="shared" si="7"/>
        <v>2985</v>
      </c>
      <c r="H63" s="75">
        <f t="shared" si="7"/>
        <v>2994</v>
      </c>
      <c r="I63" s="77">
        <f t="shared" si="7"/>
        <v>3009</v>
      </c>
      <c r="J63" s="75">
        <f t="shared" si="7"/>
        <v>3016</v>
      </c>
      <c r="K63" s="77">
        <f t="shared" si="7"/>
        <v>3042</v>
      </c>
      <c r="L63" s="137"/>
    </row>
    <row customHeight="1" ht="19.5">
      <c r="A64" s="49" t="s">
        <v>71</v>
      </c>
      <c r="B64" s="6" t="s">
        <v>13</v>
      </c>
      <c r="C64" s="103">
        <f t="shared" si="1"/>
        <v>1009</v>
      </c>
      <c r="D64" s="17">
        <f t="shared" si="1"/>
        <v>997</v>
      </c>
      <c r="E64" s="104">
        <f t="shared" si="1"/>
        <v>1002</v>
      </c>
      <c r="F64" s="103">
        <f t="shared" si="1"/>
        <v>1001</v>
      </c>
      <c r="G64" s="104">
        <f t="shared" si="1"/>
        <v>1001</v>
      </c>
      <c r="H64" s="103">
        <f t="shared" si="1"/>
        <v>1001</v>
      </c>
      <c r="I64" s="104">
        <f t="shared" si="1"/>
        <v>1001</v>
      </c>
      <c r="J64" s="103">
        <f t="shared" si="1"/>
        <v>1001</v>
      </c>
      <c r="K64" s="104">
        <f t="shared" si="1"/>
        <v>1001</v>
      </c>
      <c r="L64" s="137"/>
    </row>
    <row customHeight="1" ht="19.5">
      <c r="A65" s="48" t="s">
        <v>72</v>
      </c>
      <c r="B65" s="6" t="s">
        <v>13</v>
      </c>
      <c r="C65" s="138">
        <v>472</v>
      </c>
      <c r="D65" s="139">
        <v>473</v>
      </c>
      <c r="E65" s="140">
        <v>468</v>
      </c>
      <c r="F65" s="138">
        <v>468</v>
      </c>
      <c r="G65" s="140">
        <v>468</v>
      </c>
      <c r="H65" s="138">
        <v>468</v>
      </c>
      <c r="I65" s="140">
        <v>468</v>
      </c>
      <c r="J65" s="138">
        <v>468</v>
      </c>
      <c r="K65" s="140">
        <v>468</v>
      </c>
      <c r="L65" s="137"/>
    </row>
    <row customHeight="1" ht="19.5">
      <c r="A66" s="48" t="s">
        <v>73</v>
      </c>
      <c r="B66" s="6" t="s">
        <v>13</v>
      </c>
      <c r="C66" s="138">
        <v>537</v>
      </c>
      <c r="D66" s="139">
        <v>524</v>
      </c>
      <c r="E66" s="140">
        <v>534</v>
      </c>
      <c r="F66" s="138">
        <v>533</v>
      </c>
      <c r="G66" s="140">
        <v>533</v>
      </c>
      <c r="H66" s="138">
        <v>533</v>
      </c>
      <c r="I66" s="140">
        <v>533</v>
      </c>
      <c r="J66" s="138">
        <v>533</v>
      </c>
      <c r="K66" s="140">
        <v>533</v>
      </c>
      <c r="L66" s="137"/>
    </row>
    <row customHeight="1" ht="21.75">
      <c r="A67" s="49" t="s">
        <v>74</v>
      </c>
      <c r="B67" s="6" t="s">
        <v>13</v>
      </c>
      <c r="C67" s="153">
        <v>7</v>
      </c>
      <c r="D67" s="154">
        <v>7</v>
      </c>
      <c r="E67" s="155">
        <v>7</v>
      </c>
      <c r="F67" s="153">
        <v>7</v>
      </c>
      <c r="G67" s="155">
        <v>7</v>
      </c>
      <c r="H67" s="153">
        <v>7</v>
      </c>
      <c r="I67" s="155">
        <v>7</v>
      </c>
      <c r="J67" s="153">
        <v>7</v>
      </c>
      <c r="K67" s="155">
        <v>7</v>
      </c>
      <c r="L67" s="137"/>
    </row>
    <row customHeight="1" ht="21.75">
      <c r="A68" s="49" t="s">
        <v>75</v>
      </c>
      <c r="B68" s="6" t="s">
        <v>13</v>
      </c>
      <c r="C68" s="153">
        <v>0</v>
      </c>
      <c r="D68" s="154">
        <v>39</v>
      </c>
      <c r="E68" s="155">
        <v>39</v>
      </c>
      <c r="F68" s="153">
        <v>39</v>
      </c>
      <c r="G68" s="155">
        <v>39</v>
      </c>
      <c r="H68" s="153">
        <v>39</v>
      </c>
      <c r="I68" s="155">
        <v>39</v>
      </c>
      <c r="J68" s="153">
        <v>39</v>
      </c>
      <c r="K68" s="155">
        <v>39</v>
      </c>
      <c r="L68" s="137"/>
    </row>
    <row customHeight="1" ht="21.75">
      <c r="A69" s="49" t="s">
        <v>76</v>
      </c>
      <c r="B69" s="6" t="s">
        <v>13</v>
      </c>
      <c r="C69" s="153">
        <v>0</v>
      </c>
      <c r="D69" s="154">
        <v>0</v>
      </c>
      <c r="E69" s="155">
        <v>0</v>
      </c>
      <c r="F69" s="153">
        <v>0</v>
      </c>
      <c r="G69" s="155">
        <v>0</v>
      </c>
      <c r="H69" s="153">
        <v>0</v>
      </c>
      <c r="I69" s="155">
        <v>0</v>
      </c>
      <c r="J69" s="153">
        <v>0</v>
      </c>
      <c r="K69" s="155">
        <v>0</v>
      </c>
      <c r="L69" s="137"/>
    </row>
    <row customHeight="1" ht="21.75">
      <c r="A70" s="49" t="s">
        <v>77</v>
      </c>
      <c r="B70" s="6" t="s">
        <v>13</v>
      </c>
      <c r="C70" s="103">
        <f t="shared" si="8" ref="C70:K70">SUM(C71,C74,C76,C80)</f>
        <v>1846</v>
      </c>
      <c r="D70" s="17">
        <f t="shared" si="8"/>
        <v>1902</v>
      </c>
      <c r="E70" s="104">
        <f t="shared" si="8"/>
        <v>1907</v>
      </c>
      <c r="F70" s="103">
        <f t="shared" si="8"/>
        <v>1931</v>
      </c>
      <c r="G70" s="104">
        <f t="shared" si="8"/>
        <v>1938</v>
      </c>
      <c r="H70" s="103">
        <f t="shared" si="8"/>
        <v>1947</v>
      </c>
      <c r="I70" s="104">
        <f t="shared" si="8"/>
        <v>1962</v>
      </c>
      <c r="J70" s="103">
        <f t="shared" si="8"/>
        <v>1969</v>
      </c>
      <c r="K70" s="104">
        <f t="shared" si="8"/>
        <v>1995</v>
      </c>
      <c r="L70" s="137"/>
    </row>
    <row customHeight="1" ht="21">
      <c r="A71" s="48" t="s">
        <v>78</v>
      </c>
      <c r="B71" s="6" t="s">
        <v>13</v>
      </c>
      <c r="C71" s="11">
        <f t="shared" si="1"/>
        <v>7</v>
      </c>
      <c r="D71" s="12">
        <f t="shared" si="1"/>
        <v>7</v>
      </c>
      <c r="E71" s="13">
        <f t="shared" si="1"/>
        <v>6</v>
      </c>
      <c r="F71" s="11">
        <f t="shared" si="1"/>
        <v>6</v>
      </c>
      <c r="G71" s="13">
        <f t="shared" si="1"/>
        <v>6</v>
      </c>
      <c r="H71" s="11">
        <f t="shared" si="1"/>
        <v>6</v>
      </c>
      <c r="I71" s="13">
        <f t="shared" si="1"/>
        <v>6</v>
      </c>
      <c r="J71" s="11">
        <f t="shared" si="1"/>
        <v>6</v>
      </c>
      <c r="K71" s="13">
        <f t="shared" si="1"/>
        <v>6</v>
      </c>
      <c r="L71" s="137"/>
    </row>
    <row customHeight="1" ht="21">
      <c r="A72" s="48" t="s">
        <v>79</v>
      </c>
      <c r="B72" s="6" t="s">
        <v>13</v>
      </c>
      <c r="C72" s="138">
        <v>7</v>
      </c>
      <c r="D72" s="139">
        <v>7</v>
      </c>
      <c r="E72" s="140">
        <v>6</v>
      </c>
      <c r="F72" s="138">
        <v>6</v>
      </c>
      <c r="G72" s="140">
        <v>6</v>
      </c>
      <c r="H72" s="138">
        <v>6</v>
      </c>
      <c r="I72" s="140">
        <v>6</v>
      </c>
      <c r="J72" s="138">
        <v>6</v>
      </c>
      <c r="K72" s="140">
        <v>6</v>
      </c>
      <c r="L72" s="137"/>
    </row>
    <row customHeight="1" ht="21">
      <c r="A73" s="48" t="s">
        <v>80</v>
      </c>
      <c r="B73" s="6" t="s">
        <v>13</v>
      </c>
      <c r="C73" s="138">
        <v>0</v>
      </c>
      <c r="D73" s="139">
        <v>0</v>
      </c>
      <c r="E73" s="140">
        <v>0</v>
      </c>
      <c r="F73" s="138">
        <v>0</v>
      </c>
      <c r="G73" s="140">
        <v>0</v>
      </c>
      <c r="H73" s="138">
        <v>0</v>
      </c>
      <c r="I73" s="140">
        <v>0</v>
      </c>
      <c r="J73" s="138">
        <v>0</v>
      </c>
      <c r="K73" s="140">
        <v>0</v>
      </c>
      <c r="L73" s="137"/>
    </row>
    <row customHeight="1" ht="21">
      <c r="A74" s="48" t="s">
        <v>81</v>
      </c>
      <c r="B74" s="6" t="s">
        <v>13</v>
      </c>
      <c r="C74" s="138">
        <v>718</v>
      </c>
      <c r="D74" s="139">
        <v>669</v>
      </c>
      <c r="E74" s="140">
        <v>666</v>
      </c>
      <c r="F74" s="138">
        <v>683</v>
      </c>
      <c r="G74" s="140">
        <v>683</v>
      </c>
      <c r="H74" s="138">
        <v>686</v>
      </c>
      <c r="I74" s="140">
        <v>691</v>
      </c>
      <c r="J74" s="138">
        <v>691</v>
      </c>
      <c r="K74" s="140">
        <v>702</v>
      </c>
      <c r="L74" s="137"/>
    </row>
    <row customHeight="1" ht="21">
      <c r="A75" s="48" t="s">
        <v>82</v>
      </c>
      <c r="B75" s="6" t="s">
        <v>13</v>
      </c>
      <c r="C75" s="138">
        <v>556</v>
      </c>
      <c r="D75" s="139">
        <v>532</v>
      </c>
      <c r="E75" s="140">
        <v>528</v>
      </c>
      <c r="F75" s="138">
        <v>545</v>
      </c>
      <c r="G75" s="140">
        <v>545</v>
      </c>
      <c r="H75" s="138">
        <v>548</v>
      </c>
      <c r="I75" s="140">
        <v>553</v>
      </c>
      <c r="J75" s="138">
        <v>554</v>
      </c>
      <c r="K75" s="140">
        <v>565</v>
      </c>
      <c r="L75" s="137"/>
    </row>
    <row customHeight="1" ht="21">
      <c r="A76" s="48" t="s">
        <v>83</v>
      </c>
      <c r="B76" s="6" t="s">
        <v>13</v>
      </c>
      <c r="C76" s="11">
        <f t="shared" si="3"/>
        <v>746</v>
      </c>
      <c r="D76" s="12">
        <f t="shared" si="3"/>
        <v>886</v>
      </c>
      <c r="E76" s="13">
        <f t="shared" si="3"/>
        <v>894</v>
      </c>
      <c r="F76" s="11">
        <f t="shared" si="3"/>
        <v>900</v>
      </c>
      <c r="G76" s="13">
        <f t="shared" si="3"/>
        <v>907</v>
      </c>
      <c r="H76" s="11">
        <f t="shared" si="3"/>
        <v>912</v>
      </c>
      <c r="I76" s="13">
        <f t="shared" si="3"/>
        <v>921</v>
      </c>
      <c r="J76" s="11">
        <f t="shared" si="3"/>
        <v>928</v>
      </c>
      <c r="K76" s="13">
        <f t="shared" si="3"/>
        <v>939</v>
      </c>
      <c r="L76" s="137"/>
    </row>
    <row customHeight="1" ht="21">
      <c r="A77" s="48" t="s">
        <v>84</v>
      </c>
      <c r="B77" s="6" t="s">
        <v>13</v>
      </c>
      <c r="C77" s="138">
        <v>127</v>
      </c>
      <c r="D77" s="139">
        <v>132</v>
      </c>
      <c r="E77" s="140">
        <v>133</v>
      </c>
      <c r="F77" s="138">
        <v>134</v>
      </c>
      <c r="G77" s="140">
        <v>136</v>
      </c>
      <c r="H77" s="138">
        <v>136</v>
      </c>
      <c r="I77" s="140">
        <v>139</v>
      </c>
      <c r="J77" s="138">
        <v>139</v>
      </c>
      <c r="K77" s="140">
        <v>143</v>
      </c>
      <c r="L77" s="137"/>
    </row>
    <row customHeight="1" ht="21">
      <c r="A78" s="48" t="s">
        <v>85</v>
      </c>
      <c r="B78" s="6" t="s">
        <v>13</v>
      </c>
      <c r="C78" s="138">
        <v>481</v>
      </c>
      <c r="D78" s="139">
        <v>496</v>
      </c>
      <c r="E78" s="140">
        <v>497</v>
      </c>
      <c r="F78" s="138">
        <v>498</v>
      </c>
      <c r="G78" s="140">
        <v>502</v>
      </c>
      <c r="H78" s="138">
        <v>504</v>
      </c>
      <c r="I78" s="140">
        <v>508</v>
      </c>
      <c r="J78" s="138">
        <v>512</v>
      </c>
      <c r="K78" s="140">
        <v>516</v>
      </c>
      <c r="L78" s="137"/>
    </row>
    <row customHeight="1" ht="30">
      <c r="A79" s="48" t="s">
        <v>86</v>
      </c>
      <c r="B79" s="6" t="s">
        <v>13</v>
      </c>
      <c r="C79" s="138">
        <v>138</v>
      </c>
      <c r="D79" s="139">
        <v>258</v>
      </c>
      <c r="E79" s="140">
        <v>264</v>
      </c>
      <c r="F79" s="138">
        <v>268</v>
      </c>
      <c r="G79" s="140">
        <v>269</v>
      </c>
      <c r="H79" s="138">
        <v>272</v>
      </c>
      <c r="I79" s="140">
        <v>274</v>
      </c>
      <c r="J79" s="138">
        <v>277</v>
      </c>
      <c r="K79" s="140">
        <v>280</v>
      </c>
      <c r="L79" s="137"/>
    </row>
    <row customHeight="1" ht="30">
      <c r="A80" s="87" t="s">
        <v>87</v>
      </c>
      <c r="B80" s="7" t="s">
        <v>13</v>
      </c>
      <c r="C80" s="141">
        <v>375</v>
      </c>
      <c r="D80" s="142">
        <v>340</v>
      </c>
      <c r="E80" s="143">
        <v>341</v>
      </c>
      <c r="F80" s="141">
        <v>342</v>
      </c>
      <c r="G80" s="143">
        <v>342</v>
      </c>
      <c r="H80" s="141">
        <v>343</v>
      </c>
      <c r="I80" s="143">
        <v>344</v>
      </c>
      <c r="J80" s="141">
        <v>344</v>
      </c>
      <c r="K80" s="143">
        <v>348</v>
      </c>
      <c r="L80" s="137"/>
    </row>
    <row customHeight="1" ht="25.5">
      <c r="A81" s="99" t="s">
        <v>88</v>
      </c>
      <c r="B81" s="5" t="s">
        <v>13</v>
      </c>
      <c r="C81" s="100">
        <f t="shared" si="9" ref="C81:K81">SUM(C12,C61)</f>
        <v>3034</v>
      </c>
      <c r="D81" s="101">
        <f t="shared" si="9"/>
        <v>3105</v>
      </c>
      <c r="E81" s="102">
        <f t="shared" si="9"/>
        <v>3113</v>
      </c>
      <c r="F81" s="100">
        <f t="shared" si="9"/>
        <v>3078</v>
      </c>
      <c r="G81" s="102">
        <f t="shared" si="9"/>
        <v>3083</v>
      </c>
      <c r="H81" s="100">
        <f t="shared" si="9"/>
        <v>3074</v>
      </c>
      <c r="I81" s="102">
        <f t="shared" si="9"/>
        <v>3083</v>
      </c>
      <c r="J81" s="100">
        <f t="shared" si="9"/>
        <v>3084</v>
      </c>
      <c r="K81" s="102">
        <f t="shared" si="9"/>
        <v>3102</v>
      </c>
      <c r="L81" s="144"/>
    </row>
    <row customHeight="1" ht="22.5">
      <c r="A82" s="50" t="s">
        <v>89</v>
      </c>
      <c r="B82" s="6" t="s">
        <v>90</v>
      </c>
      <c r="C82" s="22">
        <f t="shared" si="10" ref="C82:K82">IF((ISERROR(C61/C81)),0,(C61/C81)*100)</f>
        <v>5.66908371786421</v>
      </c>
      <c r="D82" s="23">
        <f t="shared" si="10"/>
        <v>5.15297906602254</v>
      </c>
      <c r="E82" s="24">
        <f t="shared" si="10"/>
        <v>5.07548988114359</v>
      </c>
      <c r="F82" s="22">
        <f t="shared" si="10"/>
        <v>3.2488628979857</v>
      </c>
      <c r="G82" s="24">
        <f t="shared" si="10"/>
        <v>3.1787220240026</v>
      </c>
      <c r="H82" s="22">
        <f t="shared" si="10"/>
        <v>2.60247234873129</v>
      </c>
      <c r="I82" s="24">
        <f t="shared" si="10"/>
        <v>2.40025948751216</v>
      </c>
      <c r="J82" s="22">
        <f t="shared" si="10"/>
        <v>2.20492866407263</v>
      </c>
      <c r="K82" s="24">
        <f t="shared" si="10"/>
        <v>1.93423597678917</v>
      </c>
      <c r="L82" s="144"/>
    </row>
    <row customHeight="1" ht="27">
      <c r="A83" s="50" t="s">
        <v>91</v>
      </c>
      <c r="B83" s="6" t="s">
        <v>90</v>
      </c>
      <c r="C83" s="22">
        <f t="shared" si="11" ref="C83:K83">IF((ISERROR(C62/C81)),0,(C62/C81)*100)</f>
        <v>3.06526038233355</v>
      </c>
      <c r="D83" s="23">
        <f t="shared" si="11"/>
        <v>1.70692431561997</v>
      </c>
      <c r="E83" s="24">
        <f t="shared" si="11"/>
        <v>1.22068743976871</v>
      </c>
      <c r="F83" s="22">
        <f t="shared" si="11"/>
        <v>1.23456790123457</v>
      </c>
      <c r="G83" s="24">
        <f t="shared" si="11"/>
        <v>1.13525786571521</v>
      </c>
      <c r="H83" s="22">
        <f t="shared" si="11"/>
        <v>1.13858165256994</v>
      </c>
      <c r="I83" s="24">
        <f t="shared" si="11"/>
        <v>1.03795004865391</v>
      </c>
      <c r="J83" s="22">
        <f t="shared" si="11"/>
        <v>1.03761348897536</v>
      </c>
      <c r="K83" s="24">
        <f t="shared" si="11"/>
        <v>0.967117988394584</v>
      </c>
      <c r="L83" s="144"/>
    </row>
    <row customHeight="1" ht="22.5">
      <c r="A84" s="50" t="s">
        <v>92</v>
      </c>
      <c r="B84" s="6" t="s">
        <v>90</v>
      </c>
      <c r="C84" s="156">
        <v>2.1</v>
      </c>
      <c r="D84" s="157">
        <v>1.1</v>
      </c>
      <c r="E84" s="158">
        <v>1.1</v>
      </c>
      <c r="F84" s="159">
        <v>1.2</v>
      </c>
      <c r="G84" s="158">
        <v>1.1</v>
      </c>
      <c r="H84" s="159">
        <v>1.1</v>
      </c>
      <c r="I84" s="158">
        <v>1.1</v>
      </c>
      <c r="J84" s="159">
        <v>1.1</v>
      </c>
      <c r="K84" s="158">
        <v>1.1</v>
      </c>
      <c r="L84" s="144"/>
    </row>
    <row customHeight="1" ht="28.5">
      <c r="A85" s="51" t="s">
        <v>93</v>
      </c>
      <c r="B85" s="7" t="s">
        <v>13</v>
      </c>
      <c r="C85" s="160">
        <v>1009</v>
      </c>
      <c r="D85" s="161">
        <v>997</v>
      </c>
      <c r="E85" s="162">
        <v>1002</v>
      </c>
      <c r="F85" s="160">
        <v>1001</v>
      </c>
      <c r="G85" s="162">
        <v>1001</v>
      </c>
      <c r="H85" s="160">
        <v>1001</v>
      </c>
      <c r="I85" s="162">
        <v>1001</v>
      </c>
      <c r="J85" s="160">
        <v>1001</v>
      </c>
      <c r="K85" s="162">
        <v>1001</v>
      </c>
      <c r="L85" s="163"/>
    </row>
    <row customHeight="1" ht="31.5">
      <c r="A86" s="86" t="s">
        <v>94</v>
      </c>
      <c r="B86" s="67" t="s">
        <v>13</v>
      </c>
      <c r="C86" s="75">
        <f t="shared" si="12" ref="C86:K86">SUM(C89,C93,C103,C105,C107,C109,C111,C113,C115,C117,C119,C121,C123,C125,C127,C129)</f>
        <v>2215</v>
      </c>
      <c r="D86" s="76">
        <f t="shared" si="12"/>
        <v>2208</v>
      </c>
      <c r="E86" s="77">
        <f t="shared" si="12"/>
        <v>2211</v>
      </c>
      <c r="F86" s="75">
        <f t="shared" si="12"/>
        <v>2228</v>
      </c>
      <c r="G86" s="77">
        <f t="shared" si="12"/>
        <v>2232</v>
      </c>
      <c r="H86" s="75">
        <f t="shared" si="12"/>
        <v>2237</v>
      </c>
      <c r="I86" s="77">
        <f t="shared" si="12"/>
        <v>2246</v>
      </c>
      <c r="J86" s="75">
        <f t="shared" si="12"/>
        <v>2250</v>
      </c>
      <c r="K86" s="77">
        <f t="shared" si="12"/>
        <v>2265</v>
      </c>
      <c r="L86" s="137"/>
    </row>
    <row s="10" customFormat="1" customHeight="1" ht="37.5">
      <c r="A87" s="107" t="s">
        <v>95</v>
      </c>
      <c r="B87" s="108" t="s">
        <v>13</v>
      </c>
      <c r="C87" s="32">
        <v>921</v>
      </c>
      <c r="D87" s="33">
        <v>890</v>
      </c>
      <c r="E87" s="40" t="s">
        <v>96</v>
      </c>
      <c r="F87" s="41" t="s">
        <v>96</v>
      </c>
      <c r="G87" s="42" t="s">
        <v>96</v>
      </c>
      <c r="H87" s="43" t="s">
        <v>96</v>
      </c>
      <c r="I87" s="40" t="s">
        <v>96</v>
      </c>
      <c r="J87" s="41" t="s">
        <v>96</v>
      </c>
      <c r="K87" s="44" t="s">
        <v>96</v>
      </c>
      <c r="L87" s="164"/>
    </row>
    <row customHeight="1" ht="15.75">
      <c r="A88" s="109" t="s">
        <v>14</v>
      </c>
      <c r="B88" s="110"/>
      <c r="C88" s="19"/>
      <c r="D88" s="20"/>
      <c r="E88" s="21"/>
      <c r="F88" s="19"/>
      <c r="G88" s="21"/>
      <c r="H88" s="19"/>
      <c r="I88" s="21"/>
      <c r="J88" s="19"/>
      <c r="K88" s="21"/>
      <c r="L88" s="164"/>
    </row>
    <row customHeight="1" ht="21.75">
      <c r="A89" s="111" t="s">
        <v>21</v>
      </c>
      <c r="B89" s="110" t="s">
        <v>13</v>
      </c>
      <c r="C89" s="138">
        <v>352</v>
      </c>
      <c r="D89" s="139">
        <v>347</v>
      </c>
      <c r="E89" s="140">
        <v>348</v>
      </c>
      <c r="F89" s="138">
        <v>356</v>
      </c>
      <c r="G89" s="140">
        <v>357</v>
      </c>
      <c r="H89" s="138">
        <v>361</v>
      </c>
      <c r="I89" s="140">
        <v>364</v>
      </c>
      <c r="J89" s="138">
        <v>368</v>
      </c>
      <c r="K89" s="140">
        <v>373</v>
      </c>
      <c r="L89" s="164"/>
    </row>
    <row s="10" customFormat="1" customHeight="1" ht="37.5">
      <c r="A90" s="107" t="s">
        <v>95</v>
      </c>
      <c r="B90" s="108" t="s">
        <v>13</v>
      </c>
      <c r="C90" s="32">
        <v>42</v>
      </c>
      <c r="D90" s="33">
        <v>36</v>
      </c>
      <c r="E90" s="40" t="s">
        <v>96</v>
      </c>
      <c r="F90" s="41" t="s">
        <v>96</v>
      </c>
      <c r="G90" s="42" t="s">
        <v>96</v>
      </c>
      <c r="H90" s="43" t="s">
        <v>96</v>
      </c>
      <c r="I90" s="40" t="s">
        <v>96</v>
      </c>
      <c r="J90" s="41" t="s">
        <v>96</v>
      </c>
      <c r="K90" s="44" t="s">
        <v>96</v>
      </c>
      <c r="L90" s="164"/>
    </row>
    <row customHeight="1" ht="33">
      <c r="A91" s="109" t="s">
        <v>97</v>
      </c>
      <c r="B91" s="110" t="s">
        <v>13</v>
      </c>
      <c r="C91" s="138">
        <v>30</v>
      </c>
      <c r="D91" s="139">
        <v>26</v>
      </c>
      <c r="E91" s="140">
        <v>26</v>
      </c>
      <c r="F91" s="138">
        <v>27</v>
      </c>
      <c r="G91" s="140">
        <v>27</v>
      </c>
      <c r="H91" s="138">
        <v>27</v>
      </c>
      <c r="I91" s="140">
        <v>28</v>
      </c>
      <c r="J91" s="138">
        <v>28</v>
      </c>
      <c r="K91" s="140">
        <v>30</v>
      </c>
      <c r="L91" s="164"/>
    </row>
    <row customHeight="1" ht="18">
      <c r="A92" s="109" t="s">
        <v>98</v>
      </c>
      <c r="B92" s="110" t="s">
        <v>13</v>
      </c>
      <c r="C92" s="138">
        <v>322</v>
      </c>
      <c r="D92" s="139">
        <v>321</v>
      </c>
      <c r="E92" s="140">
        <v>322</v>
      </c>
      <c r="F92" s="138">
        <v>329</v>
      </c>
      <c r="G92" s="140">
        <v>330</v>
      </c>
      <c r="H92" s="138">
        <v>334</v>
      </c>
      <c r="I92" s="140">
        <v>336</v>
      </c>
      <c r="J92" s="138">
        <v>340</v>
      </c>
      <c r="K92" s="140">
        <v>343</v>
      </c>
      <c r="L92" s="164"/>
    </row>
    <row customHeight="1" ht="19.5">
      <c r="A93" s="112" t="s">
        <v>25</v>
      </c>
      <c r="B93" s="110" t="s">
        <v>13</v>
      </c>
      <c r="C93" s="22">
        <f t="shared" si="13" ref="C93:K93">SUM(C95,C97,C99,C101)</f>
        <v>458</v>
      </c>
      <c r="D93" s="23">
        <f t="shared" si="13"/>
        <v>460</v>
      </c>
      <c r="E93" s="24">
        <f t="shared" si="13"/>
        <v>458</v>
      </c>
      <c r="F93" s="22">
        <f t="shared" si="13"/>
        <v>463</v>
      </c>
      <c r="G93" s="24">
        <f t="shared" si="13"/>
        <v>464</v>
      </c>
      <c r="H93" s="22">
        <f t="shared" si="13"/>
        <v>463</v>
      </c>
      <c r="I93" s="24">
        <f t="shared" si="13"/>
        <v>464</v>
      </c>
      <c r="J93" s="22">
        <f t="shared" si="13"/>
        <v>465</v>
      </c>
      <c r="K93" s="24">
        <f t="shared" si="13"/>
        <v>467</v>
      </c>
      <c r="L93" s="164"/>
    </row>
    <row s="10" customFormat="1" customHeight="1" ht="37.5">
      <c r="A94" s="107" t="s">
        <v>95</v>
      </c>
      <c r="B94" s="108" t="s">
        <v>13</v>
      </c>
      <c r="C94" s="32">
        <v>37</v>
      </c>
      <c r="D94" s="33">
        <v>36</v>
      </c>
      <c r="E94" s="40" t="s">
        <v>96</v>
      </c>
      <c r="F94" s="41" t="s">
        <v>96</v>
      </c>
      <c r="G94" s="42" t="s">
        <v>96</v>
      </c>
      <c r="H94" s="43" t="s">
        <v>96</v>
      </c>
      <c r="I94" s="40" t="s">
        <v>96</v>
      </c>
      <c r="J94" s="41" t="s">
        <v>96</v>
      </c>
      <c r="K94" s="44" t="s">
        <v>96</v>
      </c>
      <c r="L94" s="164"/>
    </row>
    <row customHeight="1" ht="21">
      <c r="A95" s="111" t="s">
        <v>26</v>
      </c>
      <c r="B95" s="110" t="s">
        <v>13</v>
      </c>
      <c r="C95" s="138">
        <v>0</v>
      </c>
      <c r="D95" s="139">
        <v>0</v>
      </c>
      <c r="E95" s="140">
        <v>0</v>
      </c>
      <c r="F95" s="138">
        <v>0</v>
      </c>
      <c r="G95" s="140">
        <v>0</v>
      </c>
      <c r="H95" s="138">
        <v>0</v>
      </c>
      <c r="I95" s="140">
        <v>0</v>
      </c>
      <c r="J95" s="138">
        <v>0</v>
      </c>
      <c r="K95" s="140">
        <v>0</v>
      </c>
      <c r="L95" s="164"/>
    </row>
    <row s="10" customFormat="1" customHeight="1" ht="37.5">
      <c r="A96" s="107" t="s">
        <v>95</v>
      </c>
      <c r="B96" s="108" t="s">
        <v>13</v>
      </c>
      <c r="C96" s="32">
        <v>0</v>
      </c>
      <c r="D96" s="33">
        <v>0</v>
      </c>
      <c r="E96" s="40" t="s">
        <v>96</v>
      </c>
      <c r="F96" s="41" t="s">
        <v>96</v>
      </c>
      <c r="G96" s="42" t="s">
        <v>96</v>
      </c>
      <c r="H96" s="43" t="s">
        <v>96</v>
      </c>
      <c r="I96" s="40" t="s">
        <v>96</v>
      </c>
      <c r="J96" s="41" t="s">
        <v>96</v>
      </c>
      <c r="K96" s="44" t="s">
        <v>96</v>
      </c>
      <c r="L96" s="164"/>
    </row>
    <row customHeight="1" ht="24">
      <c r="A97" s="111" t="s">
        <v>27</v>
      </c>
      <c r="B97" s="110" t="s">
        <v>13</v>
      </c>
      <c r="C97" s="138">
        <v>409</v>
      </c>
      <c r="D97" s="139">
        <v>408</v>
      </c>
      <c r="E97" s="140">
        <v>406</v>
      </c>
      <c r="F97" s="138">
        <v>412</v>
      </c>
      <c r="G97" s="140">
        <v>413</v>
      </c>
      <c r="H97" s="138">
        <v>412</v>
      </c>
      <c r="I97" s="140">
        <v>413</v>
      </c>
      <c r="J97" s="138">
        <v>414</v>
      </c>
      <c r="K97" s="140">
        <v>416</v>
      </c>
      <c r="L97" s="164"/>
    </row>
    <row s="10" customFormat="1" customHeight="1" ht="37.5">
      <c r="A98" s="107" t="s">
        <v>95</v>
      </c>
      <c r="B98" s="108" t="s">
        <v>13</v>
      </c>
      <c r="C98" s="32">
        <v>0</v>
      </c>
      <c r="D98" s="33">
        <v>0</v>
      </c>
      <c r="E98" s="40" t="s">
        <v>96</v>
      </c>
      <c r="F98" s="41" t="s">
        <v>96</v>
      </c>
      <c r="G98" s="42" t="s">
        <v>96</v>
      </c>
      <c r="H98" s="43" t="s">
        <v>96</v>
      </c>
      <c r="I98" s="40" t="s">
        <v>96</v>
      </c>
      <c r="J98" s="41" t="s">
        <v>96</v>
      </c>
      <c r="K98" s="44" t="s">
        <v>96</v>
      </c>
      <c r="L98" s="164"/>
    </row>
    <row customHeight="1" ht="28.5">
      <c r="A99" s="111" t="s">
        <v>50</v>
      </c>
      <c r="B99" s="110" t="s">
        <v>13</v>
      </c>
      <c r="C99" s="138">
        <v>48</v>
      </c>
      <c r="D99" s="139">
        <v>51</v>
      </c>
      <c r="E99" s="140">
        <v>51</v>
      </c>
      <c r="F99" s="138">
        <v>51</v>
      </c>
      <c r="G99" s="140">
        <v>51</v>
      </c>
      <c r="H99" s="138">
        <v>51</v>
      </c>
      <c r="I99" s="140">
        <v>51</v>
      </c>
      <c r="J99" s="138">
        <v>51</v>
      </c>
      <c r="K99" s="140">
        <v>51</v>
      </c>
      <c r="L99" s="164"/>
    </row>
    <row s="10" customFormat="1" customHeight="1" ht="37.5">
      <c r="A100" s="107" t="s">
        <v>95</v>
      </c>
      <c r="B100" s="108" t="s">
        <v>13</v>
      </c>
      <c r="C100" s="32">
        <v>37</v>
      </c>
      <c r="D100" s="33">
        <v>36</v>
      </c>
      <c r="E100" s="40" t="s">
        <v>96</v>
      </c>
      <c r="F100" s="41" t="s">
        <v>96</v>
      </c>
      <c r="G100" s="42" t="s">
        <v>96</v>
      </c>
      <c r="H100" s="43" t="s">
        <v>96</v>
      </c>
      <c r="I100" s="40" t="s">
        <v>96</v>
      </c>
      <c r="J100" s="41" t="s">
        <v>96</v>
      </c>
      <c r="K100" s="44" t="s">
        <v>96</v>
      </c>
      <c r="L100" s="164"/>
    </row>
    <row customHeight="1" ht="35.25">
      <c r="A101" s="111" t="s">
        <v>51</v>
      </c>
      <c r="B101" s="110" t="s">
        <v>13</v>
      </c>
      <c r="C101" s="138">
        <v>1</v>
      </c>
      <c r="D101" s="139">
        <v>1</v>
      </c>
      <c r="E101" s="140">
        <v>1</v>
      </c>
      <c r="F101" s="138">
        <v>0</v>
      </c>
      <c r="G101" s="140">
        <v>0</v>
      </c>
      <c r="H101" s="138">
        <v>0</v>
      </c>
      <c r="I101" s="140">
        <v>0</v>
      </c>
      <c r="J101" s="138">
        <v>0</v>
      </c>
      <c r="K101" s="140">
        <v>0</v>
      </c>
      <c r="L101" s="164"/>
    </row>
    <row s="10" customFormat="1" customHeight="1" ht="37.5">
      <c r="A102" s="107" t="s">
        <v>95</v>
      </c>
      <c r="B102" s="108" t="s">
        <v>13</v>
      </c>
      <c r="C102" s="32">
        <v>0</v>
      </c>
      <c r="D102" s="33">
        <v>0</v>
      </c>
      <c r="E102" s="40" t="s">
        <v>96</v>
      </c>
      <c r="F102" s="41" t="s">
        <v>96</v>
      </c>
      <c r="G102" s="42" t="s">
        <v>96</v>
      </c>
      <c r="H102" s="43" t="s">
        <v>96</v>
      </c>
      <c r="I102" s="40" t="s">
        <v>96</v>
      </c>
      <c r="J102" s="41" t="s">
        <v>96</v>
      </c>
      <c r="K102" s="44" t="s">
        <v>96</v>
      </c>
      <c r="L102" s="164"/>
    </row>
    <row customHeight="1" ht="21.75">
      <c r="A103" s="111" t="s">
        <v>52</v>
      </c>
      <c r="B103" s="110" t="s">
        <v>13</v>
      </c>
      <c r="C103" s="138">
        <v>5</v>
      </c>
      <c r="D103" s="139">
        <v>5</v>
      </c>
      <c r="E103" s="140">
        <v>5</v>
      </c>
      <c r="F103" s="138">
        <v>5</v>
      </c>
      <c r="G103" s="140">
        <v>5</v>
      </c>
      <c r="H103" s="138">
        <v>6</v>
      </c>
      <c r="I103" s="140">
        <v>6</v>
      </c>
      <c r="J103" s="138">
        <v>7</v>
      </c>
      <c r="K103" s="140">
        <v>7</v>
      </c>
      <c r="L103" s="164"/>
    </row>
    <row s="10" customFormat="1" customHeight="1" ht="37.5">
      <c r="A104" s="107" t="s">
        <v>95</v>
      </c>
      <c r="B104" s="108" t="s">
        <v>13</v>
      </c>
      <c r="C104" s="32">
        <v>0</v>
      </c>
      <c r="D104" s="33">
        <v>0</v>
      </c>
      <c r="E104" s="40" t="s">
        <v>96</v>
      </c>
      <c r="F104" s="41" t="s">
        <v>96</v>
      </c>
      <c r="G104" s="42" t="s">
        <v>96</v>
      </c>
      <c r="H104" s="43" t="s">
        <v>96</v>
      </c>
      <c r="I104" s="40" t="s">
        <v>96</v>
      </c>
      <c r="J104" s="41" t="s">
        <v>96</v>
      </c>
      <c r="K104" s="44" t="s">
        <v>96</v>
      </c>
      <c r="L104" s="164"/>
    </row>
    <row customHeight="1" ht="30.75">
      <c r="A105" s="111" t="s">
        <v>53</v>
      </c>
      <c r="B105" s="110" t="s">
        <v>13</v>
      </c>
      <c r="C105" s="138">
        <v>247</v>
      </c>
      <c r="D105" s="139">
        <v>247</v>
      </c>
      <c r="E105" s="140">
        <v>245</v>
      </c>
      <c r="F105" s="138">
        <v>246</v>
      </c>
      <c r="G105" s="140">
        <v>247</v>
      </c>
      <c r="H105" s="138">
        <v>247</v>
      </c>
      <c r="I105" s="140">
        <v>250</v>
      </c>
      <c r="J105" s="138">
        <v>250</v>
      </c>
      <c r="K105" s="140">
        <v>254</v>
      </c>
      <c r="L105" s="164"/>
    </row>
    <row s="10" customFormat="1" customHeight="1" ht="37.5">
      <c r="A106" s="107" t="s">
        <v>95</v>
      </c>
      <c r="B106" s="108" t="s">
        <v>13</v>
      </c>
      <c r="C106" s="32">
        <v>45</v>
      </c>
      <c r="D106" s="33">
        <v>47</v>
      </c>
      <c r="E106" s="40" t="s">
        <v>96</v>
      </c>
      <c r="F106" s="41" t="s">
        <v>96</v>
      </c>
      <c r="G106" s="42" t="s">
        <v>96</v>
      </c>
      <c r="H106" s="43" t="s">
        <v>96</v>
      </c>
      <c r="I106" s="40" t="s">
        <v>96</v>
      </c>
      <c r="J106" s="41" t="s">
        <v>96</v>
      </c>
      <c r="K106" s="44" t="s">
        <v>96</v>
      </c>
      <c r="L106" s="164"/>
    </row>
    <row customHeight="1" ht="17.25">
      <c r="A107" s="111" t="s">
        <v>54</v>
      </c>
      <c r="B107" s="110" t="s">
        <v>13</v>
      </c>
      <c r="C107" s="138">
        <v>103</v>
      </c>
      <c r="D107" s="139">
        <v>103</v>
      </c>
      <c r="E107" s="140">
        <v>103</v>
      </c>
      <c r="F107" s="138">
        <v>103</v>
      </c>
      <c r="G107" s="140">
        <v>103</v>
      </c>
      <c r="H107" s="138">
        <v>104</v>
      </c>
      <c r="I107" s="140">
        <v>104</v>
      </c>
      <c r="J107" s="138">
        <v>104</v>
      </c>
      <c r="K107" s="140">
        <v>104</v>
      </c>
      <c r="L107" s="164"/>
    </row>
    <row s="10" customFormat="1" customHeight="1" ht="37.5">
      <c r="A108" s="107" t="s">
        <v>95</v>
      </c>
      <c r="B108" s="108" t="s">
        <v>13</v>
      </c>
      <c r="C108" s="32">
        <v>65</v>
      </c>
      <c r="D108" s="33">
        <v>59</v>
      </c>
      <c r="E108" s="40" t="s">
        <v>96</v>
      </c>
      <c r="F108" s="41" t="s">
        <v>96</v>
      </c>
      <c r="G108" s="42" t="s">
        <v>96</v>
      </c>
      <c r="H108" s="43" t="s">
        <v>96</v>
      </c>
      <c r="I108" s="40" t="s">
        <v>96</v>
      </c>
      <c r="J108" s="41" t="s">
        <v>96</v>
      </c>
      <c r="K108" s="44" t="s">
        <v>96</v>
      </c>
      <c r="L108" s="164"/>
    </row>
    <row customHeight="1" ht="21.75">
      <c r="A109" s="111" t="s">
        <v>55</v>
      </c>
      <c r="B109" s="110" t="s">
        <v>13</v>
      </c>
      <c r="C109" s="138">
        <v>2</v>
      </c>
      <c r="D109" s="139">
        <v>3</v>
      </c>
      <c r="E109" s="140">
        <v>3</v>
      </c>
      <c r="F109" s="138">
        <v>3</v>
      </c>
      <c r="G109" s="140">
        <v>3</v>
      </c>
      <c r="H109" s="138">
        <v>3</v>
      </c>
      <c r="I109" s="140">
        <v>3</v>
      </c>
      <c r="J109" s="138">
        <v>3</v>
      </c>
      <c r="K109" s="140">
        <v>3</v>
      </c>
      <c r="L109" s="164"/>
    </row>
    <row s="10" customFormat="1" customHeight="1" ht="37.5">
      <c r="A110" s="107" t="s">
        <v>95</v>
      </c>
      <c r="B110" s="108" t="s">
        <v>13</v>
      </c>
      <c r="C110" s="32">
        <v>0</v>
      </c>
      <c r="D110" s="33">
        <v>0</v>
      </c>
      <c r="E110" s="40" t="s">
        <v>96</v>
      </c>
      <c r="F110" s="41" t="s">
        <v>96</v>
      </c>
      <c r="G110" s="42" t="s">
        <v>96</v>
      </c>
      <c r="H110" s="43" t="s">
        <v>96</v>
      </c>
      <c r="I110" s="40" t="s">
        <v>96</v>
      </c>
      <c r="J110" s="41" t="s">
        <v>96</v>
      </c>
      <c r="K110" s="44" t="s">
        <v>96</v>
      </c>
      <c r="L110" s="164"/>
    </row>
    <row customHeight="1" ht="23.25">
      <c r="A111" s="111" t="s">
        <v>56</v>
      </c>
      <c r="B111" s="110" t="s">
        <v>13</v>
      </c>
      <c r="C111" s="138">
        <v>11</v>
      </c>
      <c r="D111" s="139">
        <v>11</v>
      </c>
      <c r="E111" s="140">
        <v>11</v>
      </c>
      <c r="F111" s="138">
        <v>11</v>
      </c>
      <c r="G111" s="140">
        <v>11</v>
      </c>
      <c r="H111" s="138">
        <v>11</v>
      </c>
      <c r="I111" s="140">
        <v>11</v>
      </c>
      <c r="J111" s="138">
        <v>11</v>
      </c>
      <c r="K111" s="140">
        <v>11</v>
      </c>
      <c r="L111" s="164"/>
    </row>
    <row s="10" customFormat="1" customHeight="1" ht="37.5">
      <c r="A112" s="107" t="s">
        <v>95</v>
      </c>
      <c r="B112" s="108" t="s">
        <v>13</v>
      </c>
      <c r="C112" s="32">
        <v>9</v>
      </c>
      <c r="D112" s="33">
        <v>8</v>
      </c>
      <c r="E112" s="40" t="s">
        <v>96</v>
      </c>
      <c r="F112" s="41" t="s">
        <v>96</v>
      </c>
      <c r="G112" s="42" t="s">
        <v>96</v>
      </c>
      <c r="H112" s="43" t="s">
        <v>96</v>
      </c>
      <c r="I112" s="40" t="s">
        <v>96</v>
      </c>
      <c r="J112" s="41" t="s">
        <v>96</v>
      </c>
      <c r="K112" s="44" t="s">
        <v>96</v>
      </c>
      <c r="L112" s="164"/>
    </row>
    <row customHeight="1" ht="23.25">
      <c r="A113" s="111" t="s">
        <v>57</v>
      </c>
      <c r="B113" s="110" t="s">
        <v>13</v>
      </c>
      <c r="C113" s="138">
        <v>37</v>
      </c>
      <c r="D113" s="139">
        <v>36</v>
      </c>
      <c r="E113" s="140">
        <v>32</v>
      </c>
      <c r="F113" s="138">
        <v>34</v>
      </c>
      <c r="G113" s="140">
        <v>34</v>
      </c>
      <c r="H113" s="138">
        <v>33</v>
      </c>
      <c r="I113" s="140">
        <v>33</v>
      </c>
      <c r="J113" s="138">
        <v>33</v>
      </c>
      <c r="K113" s="140">
        <v>33</v>
      </c>
      <c r="L113" s="164"/>
    </row>
    <row s="10" customFormat="1" customHeight="1" ht="37.5">
      <c r="A114" s="107" t="s">
        <v>95</v>
      </c>
      <c r="B114" s="108" t="s">
        <v>13</v>
      </c>
      <c r="C114" s="32">
        <v>10</v>
      </c>
      <c r="D114" s="33">
        <v>9</v>
      </c>
      <c r="E114" s="40" t="s">
        <v>96</v>
      </c>
      <c r="F114" s="41" t="s">
        <v>96</v>
      </c>
      <c r="G114" s="42" t="s">
        <v>96</v>
      </c>
      <c r="H114" s="43" t="s">
        <v>96</v>
      </c>
      <c r="I114" s="40" t="s">
        <v>96</v>
      </c>
      <c r="J114" s="41" t="s">
        <v>96</v>
      </c>
      <c r="K114" s="44" t="s">
        <v>96</v>
      </c>
      <c r="L114" s="164"/>
    </row>
    <row customHeight="1" ht="30.75">
      <c r="A115" s="111" t="s">
        <v>58</v>
      </c>
      <c r="B115" s="110" t="s">
        <v>13</v>
      </c>
      <c r="C115" s="138">
        <v>48</v>
      </c>
      <c r="D115" s="139">
        <v>53</v>
      </c>
      <c r="E115" s="140">
        <v>54</v>
      </c>
      <c r="F115" s="138">
        <v>55</v>
      </c>
      <c r="G115" s="140">
        <v>55</v>
      </c>
      <c r="H115" s="138">
        <v>56</v>
      </c>
      <c r="I115" s="140">
        <v>56</v>
      </c>
      <c r="J115" s="138">
        <v>56</v>
      </c>
      <c r="K115" s="140">
        <v>57</v>
      </c>
      <c r="L115" s="164"/>
    </row>
    <row s="10" customFormat="1" customHeight="1" ht="37.5">
      <c r="A116" s="107" t="s">
        <v>95</v>
      </c>
      <c r="B116" s="108" t="s">
        <v>13</v>
      </c>
      <c r="C116" s="32">
        <v>0</v>
      </c>
      <c r="D116" s="33">
        <v>0</v>
      </c>
      <c r="E116" s="40" t="s">
        <v>96</v>
      </c>
      <c r="F116" s="41" t="s">
        <v>96</v>
      </c>
      <c r="G116" s="42" t="s">
        <v>96</v>
      </c>
      <c r="H116" s="43" t="s">
        <v>96</v>
      </c>
      <c r="I116" s="40" t="s">
        <v>96</v>
      </c>
      <c r="J116" s="41" t="s">
        <v>96</v>
      </c>
      <c r="K116" s="44" t="s">
        <v>96</v>
      </c>
      <c r="L116" s="164"/>
    </row>
    <row customHeight="1" ht="22.5">
      <c r="A117" s="111" t="s">
        <v>59</v>
      </c>
      <c r="B117" s="110" t="s">
        <v>13</v>
      </c>
      <c r="C117" s="138">
        <v>5</v>
      </c>
      <c r="D117" s="139">
        <v>5</v>
      </c>
      <c r="E117" s="140">
        <v>5</v>
      </c>
      <c r="F117" s="138">
        <v>5</v>
      </c>
      <c r="G117" s="140">
        <v>5</v>
      </c>
      <c r="H117" s="138">
        <v>5</v>
      </c>
      <c r="I117" s="140">
        <v>5</v>
      </c>
      <c r="J117" s="138">
        <v>5</v>
      </c>
      <c r="K117" s="140">
        <v>5</v>
      </c>
      <c r="L117" s="164"/>
    </row>
    <row s="10" customFormat="1" customHeight="1" ht="37.5">
      <c r="A118" s="107" t="s">
        <v>95</v>
      </c>
      <c r="B118" s="108" t="s">
        <v>13</v>
      </c>
      <c r="C118" s="32">
        <v>5</v>
      </c>
      <c r="D118" s="33">
        <v>5</v>
      </c>
      <c r="E118" s="40" t="s">
        <v>96</v>
      </c>
      <c r="F118" s="41" t="s">
        <v>96</v>
      </c>
      <c r="G118" s="42" t="s">
        <v>96</v>
      </c>
      <c r="H118" s="43" t="s">
        <v>96</v>
      </c>
      <c r="I118" s="40" t="s">
        <v>96</v>
      </c>
      <c r="J118" s="41" t="s">
        <v>96</v>
      </c>
      <c r="K118" s="44" t="s">
        <v>96</v>
      </c>
      <c r="L118" s="164"/>
    </row>
    <row customHeight="1" ht="22.5">
      <c r="A119" s="111" t="s">
        <v>60</v>
      </c>
      <c r="B119" s="110" t="s">
        <v>13</v>
      </c>
      <c r="C119" s="138">
        <v>0</v>
      </c>
      <c r="D119" s="139">
        <v>0</v>
      </c>
      <c r="E119" s="140">
        <v>0</v>
      </c>
      <c r="F119" s="138">
        <v>0</v>
      </c>
      <c r="G119" s="140">
        <v>0</v>
      </c>
      <c r="H119" s="138">
        <v>0</v>
      </c>
      <c r="I119" s="140">
        <v>0</v>
      </c>
      <c r="J119" s="138">
        <v>0</v>
      </c>
      <c r="K119" s="140">
        <v>0</v>
      </c>
      <c r="L119" s="164"/>
    </row>
    <row s="10" customFormat="1" customHeight="1" ht="37.5">
      <c r="A120" s="107" t="s">
        <v>95</v>
      </c>
      <c r="B120" s="108" t="s">
        <v>13</v>
      </c>
      <c r="C120" s="32">
        <v>0</v>
      </c>
      <c r="D120" s="33">
        <v>0</v>
      </c>
      <c r="E120" s="40" t="s">
        <v>96</v>
      </c>
      <c r="F120" s="41" t="s">
        <v>96</v>
      </c>
      <c r="G120" s="42" t="s">
        <v>96</v>
      </c>
      <c r="H120" s="43" t="s">
        <v>96</v>
      </c>
      <c r="I120" s="40" t="s">
        <v>96</v>
      </c>
      <c r="J120" s="41" t="s">
        <v>96</v>
      </c>
      <c r="K120" s="44" t="s">
        <v>96</v>
      </c>
      <c r="L120" s="164"/>
    </row>
    <row customHeight="1" ht="29.25">
      <c r="A121" s="111" t="s">
        <v>61</v>
      </c>
      <c r="B121" s="110" t="s">
        <v>13</v>
      </c>
      <c r="C121" s="138">
        <v>343</v>
      </c>
      <c r="D121" s="139">
        <v>341</v>
      </c>
      <c r="E121" s="140">
        <v>341</v>
      </c>
      <c r="F121" s="138">
        <v>341</v>
      </c>
      <c r="G121" s="140">
        <v>341</v>
      </c>
      <c r="H121" s="138">
        <v>341</v>
      </c>
      <c r="I121" s="140">
        <v>341</v>
      </c>
      <c r="J121" s="138">
        <v>341</v>
      </c>
      <c r="K121" s="140">
        <v>341</v>
      </c>
      <c r="L121" s="164"/>
    </row>
    <row s="10" customFormat="1" customHeight="1" ht="37.5">
      <c r="A122" s="107" t="s">
        <v>95</v>
      </c>
      <c r="B122" s="108" t="s">
        <v>13</v>
      </c>
      <c r="C122" s="32">
        <v>238</v>
      </c>
      <c r="D122" s="33">
        <v>230</v>
      </c>
      <c r="E122" s="40" t="s">
        <v>96</v>
      </c>
      <c r="F122" s="41" t="s">
        <v>96</v>
      </c>
      <c r="G122" s="42" t="s">
        <v>96</v>
      </c>
      <c r="H122" s="43" t="s">
        <v>96</v>
      </c>
      <c r="I122" s="40" t="s">
        <v>96</v>
      </c>
      <c r="J122" s="41" t="s">
        <v>96</v>
      </c>
      <c r="K122" s="44" t="s">
        <v>96</v>
      </c>
      <c r="L122" s="164"/>
    </row>
    <row customHeight="1" ht="21.75">
      <c r="A123" s="111" t="s">
        <v>62</v>
      </c>
      <c r="B123" s="110" t="s">
        <v>13</v>
      </c>
      <c r="C123" s="138">
        <v>332</v>
      </c>
      <c r="D123" s="139">
        <v>330</v>
      </c>
      <c r="E123" s="140">
        <v>330</v>
      </c>
      <c r="F123" s="138">
        <v>330</v>
      </c>
      <c r="G123" s="140">
        <v>330</v>
      </c>
      <c r="H123" s="138">
        <v>330</v>
      </c>
      <c r="I123" s="140">
        <v>330</v>
      </c>
      <c r="J123" s="138">
        <v>330</v>
      </c>
      <c r="K123" s="140">
        <v>330</v>
      </c>
      <c r="L123" s="164"/>
    </row>
    <row s="10" customFormat="1" customHeight="1" ht="37.5">
      <c r="A124" s="107" t="s">
        <v>95</v>
      </c>
      <c r="B124" s="108" t="s">
        <v>13</v>
      </c>
      <c r="C124" s="32">
        <v>253</v>
      </c>
      <c r="D124" s="33">
        <v>239</v>
      </c>
      <c r="E124" s="40" t="s">
        <v>96</v>
      </c>
      <c r="F124" s="41" t="s">
        <v>96</v>
      </c>
      <c r="G124" s="42" t="s">
        <v>96</v>
      </c>
      <c r="H124" s="43" t="s">
        <v>96</v>
      </c>
      <c r="I124" s="40" t="s">
        <v>96</v>
      </c>
      <c r="J124" s="41" t="s">
        <v>96</v>
      </c>
      <c r="K124" s="44" t="s">
        <v>96</v>
      </c>
      <c r="L124" s="164"/>
    </row>
    <row customHeight="1" ht="21.75">
      <c r="A125" s="111" t="s">
        <v>63</v>
      </c>
      <c r="B125" s="110" t="s">
        <v>13</v>
      </c>
      <c r="C125" s="138">
        <v>166</v>
      </c>
      <c r="D125" s="139">
        <v>169</v>
      </c>
      <c r="E125" s="140">
        <v>169</v>
      </c>
      <c r="F125" s="138">
        <v>169</v>
      </c>
      <c r="G125" s="140">
        <v>169</v>
      </c>
      <c r="H125" s="138">
        <v>169</v>
      </c>
      <c r="I125" s="140">
        <v>169</v>
      </c>
      <c r="J125" s="138">
        <v>169</v>
      </c>
      <c r="K125" s="140">
        <v>169</v>
      </c>
      <c r="L125" s="164"/>
    </row>
    <row s="10" customFormat="1" customHeight="1" ht="37.5">
      <c r="A126" s="107" t="s">
        <v>95</v>
      </c>
      <c r="B126" s="108" t="s">
        <v>13</v>
      </c>
      <c r="C126" s="32">
        <v>166</v>
      </c>
      <c r="D126" s="33">
        <v>169</v>
      </c>
      <c r="E126" s="40" t="s">
        <v>96</v>
      </c>
      <c r="F126" s="41" t="s">
        <v>96</v>
      </c>
      <c r="G126" s="42" t="s">
        <v>96</v>
      </c>
      <c r="H126" s="43" t="s">
        <v>96</v>
      </c>
      <c r="I126" s="40" t="s">
        <v>96</v>
      </c>
      <c r="J126" s="41" t="s">
        <v>96</v>
      </c>
      <c r="K126" s="44" t="s">
        <v>96</v>
      </c>
      <c r="L126" s="164"/>
    </row>
    <row customHeight="1" ht="21.75">
      <c r="A127" s="111" t="s">
        <v>64</v>
      </c>
      <c r="B127" s="110" t="s">
        <v>13</v>
      </c>
      <c r="C127" s="138">
        <v>63</v>
      </c>
      <c r="D127" s="139">
        <v>54</v>
      </c>
      <c r="E127" s="140">
        <v>63</v>
      </c>
      <c r="F127" s="138">
        <v>63</v>
      </c>
      <c r="G127" s="140">
        <v>63</v>
      </c>
      <c r="H127" s="138">
        <v>63</v>
      </c>
      <c r="I127" s="140">
        <v>63</v>
      </c>
      <c r="J127" s="138">
        <v>63</v>
      </c>
      <c r="K127" s="140">
        <v>63</v>
      </c>
      <c r="L127" s="164"/>
    </row>
    <row s="10" customFormat="1" customHeight="1" ht="37.5">
      <c r="A128" s="107" t="s">
        <v>95</v>
      </c>
      <c r="B128" s="108" t="s">
        <v>13</v>
      </c>
      <c r="C128" s="32">
        <v>53</v>
      </c>
      <c r="D128" s="33">
        <v>52</v>
      </c>
      <c r="E128" s="40" t="s">
        <v>96</v>
      </c>
      <c r="F128" s="41" t="s">
        <v>96</v>
      </c>
      <c r="G128" s="42" t="s">
        <v>96</v>
      </c>
      <c r="H128" s="43" t="s">
        <v>96</v>
      </c>
      <c r="I128" s="40" t="s">
        <v>96</v>
      </c>
      <c r="J128" s="41" t="s">
        <v>96</v>
      </c>
      <c r="K128" s="44" t="s">
        <v>96</v>
      </c>
      <c r="L128" s="164"/>
    </row>
    <row customHeight="1" ht="21">
      <c r="A129" s="111" t="s">
        <v>65</v>
      </c>
      <c r="B129" s="110" t="s">
        <v>13</v>
      </c>
      <c r="C129" s="138">
        <v>43</v>
      </c>
      <c r="D129" s="139">
        <v>44</v>
      </c>
      <c r="E129" s="140">
        <v>44</v>
      </c>
      <c r="F129" s="138">
        <v>44</v>
      </c>
      <c r="G129" s="140">
        <v>45</v>
      </c>
      <c r="H129" s="138">
        <v>45</v>
      </c>
      <c r="I129" s="140">
        <v>47</v>
      </c>
      <c r="J129" s="138">
        <v>45</v>
      </c>
      <c r="K129" s="140">
        <v>48</v>
      </c>
      <c r="L129" s="164"/>
    </row>
    <row s="10" customFormat="1" customHeight="1" ht="37.5">
      <c r="A130" s="113" t="s">
        <v>95</v>
      </c>
      <c r="B130" s="114" t="s">
        <v>13</v>
      </c>
      <c r="C130" s="54">
        <v>0</v>
      </c>
      <c r="D130" s="55">
        <v>0</v>
      </c>
      <c r="E130" s="56" t="s">
        <v>96</v>
      </c>
      <c r="F130" s="57" t="s">
        <v>96</v>
      </c>
      <c r="G130" s="58" t="s">
        <v>96</v>
      </c>
      <c r="H130" s="59" t="s">
        <v>96</v>
      </c>
      <c r="I130" s="56" t="s">
        <v>96</v>
      </c>
      <c r="J130" s="57" t="s">
        <v>96</v>
      </c>
      <c r="K130" s="60" t="s">
        <v>96</v>
      </c>
      <c r="L130" s="165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priority="2655" dxfId="0" stopIfTrue="1" operator="greaterThan">
      <formula>$C$121+$C$123+$C$125+$C$127</formula>
    </cfRule>
  </conditionalFormatting>
  <conditionalFormatting sqref="C89">
    <cfRule type="cellIs" priority="1166" dxfId="1" stopIfTrue="1" operator="lessThan">
      <formula>$C$90</formula>
    </cfRule>
  </conditionalFormatting>
  <conditionalFormatting sqref="C95">
    <cfRule type="cellIs" priority="1162" dxfId="2" stopIfTrue="1" operator="lessThan">
      <formula>$C$96</formula>
    </cfRule>
  </conditionalFormatting>
  <conditionalFormatting sqref="C97">
    <cfRule type="cellIs" priority="1160" dxfId="3" stopIfTrue="1" operator="lessThan">
      <formula>$C$98</formula>
    </cfRule>
  </conditionalFormatting>
  <conditionalFormatting sqref="C99">
    <cfRule type="cellIs" priority="1158" dxfId="4" stopIfTrue="1" operator="lessThan">
      <formula>$C$100</formula>
    </cfRule>
  </conditionalFormatting>
  <conditionalFormatting sqref="C101">
    <cfRule type="cellIs" priority="1156" dxfId="5" stopIfTrue="1" operator="lessThan">
      <formula>$C$102</formula>
    </cfRule>
  </conditionalFormatting>
  <conditionalFormatting sqref="C103">
    <cfRule type="cellIs" priority="1154" dxfId="6" stopIfTrue="1" operator="lessThan">
      <formula>$C$104</formula>
    </cfRule>
  </conditionalFormatting>
  <conditionalFormatting sqref="C105">
    <cfRule type="cellIs" priority="1152" dxfId="7" stopIfTrue="1" operator="lessThan">
      <formula>$C$106</formula>
    </cfRule>
  </conditionalFormatting>
  <conditionalFormatting sqref="C107">
    <cfRule type="cellIs" priority="1150" dxfId="8" stopIfTrue="1" operator="lessThan">
      <formula>$C$108</formula>
    </cfRule>
  </conditionalFormatting>
  <conditionalFormatting sqref="C109">
    <cfRule type="cellIs" priority="1148" dxfId="9" stopIfTrue="1" operator="lessThan">
      <formula>$C$110</formula>
    </cfRule>
  </conditionalFormatting>
  <conditionalFormatting sqref="C111">
    <cfRule type="cellIs" priority="1146" dxfId="10" stopIfTrue="1" operator="lessThan">
      <formula>$C$112</formula>
    </cfRule>
  </conditionalFormatting>
  <conditionalFormatting sqref="C113">
    <cfRule type="cellIs" priority="1144" dxfId="11" stopIfTrue="1" operator="lessThan">
      <formula>$C$114</formula>
    </cfRule>
  </conditionalFormatting>
  <conditionalFormatting sqref="C115">
    <cfRule type="cellIs" priority="1142" dxfId="12" stopIfTrue="1" operator="lessThan">
      <formula>$C$116</formula>
    </cfRule>
  </conditionalFormatting>
  <conditionalFormatting sqref="C117">
    <cfRule type="cellIs" priority="1140" dxfId="13" stopIfTrue="1" operator="lessThan">
      <formula>$C$118</formula>
    </cfRule>
  </conditionalFormatting>
  <conditionalFormatting sqref="C119">
    <cfRule type="cellIs" priority="1138" dxfId="14" stopIfTrue="1" operator="lessThan">
      <formula>$C$120</formula>
    </cfRule>
  </conditionalFormatting>
  <conditionalFormatting sqref="C121">
    <cfRule type="cellIs" priority="1136" dxfId="15" stopIfTrue="1" operator="lessThan">
      <formula>$C$122</formula>
    </cfRule>
  </conditionalFormatting>
  <conditionalFormatting sqref="C123">
    <cfRule type="cellIs" priority="1134" dxfId="16" stopIfTrue="1" operator="lessThan">
      <formula>$C$124</formula>
    </cfRule>
  </conditionalFormatting>
  <conditionalFormatting sqref="C125">
    <cfRule type="cellIs" priority="1132" dxfId="17" stopIfTrue="1" operator="lessThan">
      <formula>$C$126</formula>
    </cfRule>
  </conditionalFormatting>
  <conditionalFormatting sqref="C127">
    <cfRule type="cellIs" priority="1130" dxfId="18" stopIfTrue="1" operator="lessThan">
      <formula>$C$128</formula>
    </cfRule>
  </conditionalFormatting>
  <conditionalFormatting sqref="C129">
    <cfRule type="cellIs" priority="1128" dxfId="19" stopIfTrue="1" operator="lessThan">
      <formula>$C$130</formula>
    </cfRule>
  </conditionalFormatting>
  <conditionalFormatting sqref="D85">
    <cfRule type="cellIs" priority="2656" dxfId="20" stopIfTrue="1" operator="greaterThan">
      <formula>$D$121+$D$123+$D$125+$D$127</formula>
    </cfRule>
  </conditionalFormatting>
  <conditionalFormatting sqref="D89">
    <cfRule type="cellIs" priority="1165" dxfId="21" stopIfTrue="1" operator="lessThan">
      <formula>$D$90</formula>
    </cfRule>
  </conditionalFormatting>
  <conditionalFormatting sqref="D95">
    <cfRule type="cellIs" priority="1161" dxfId="22" stopIfTrue="1" operator="lessThan">
      <formula>$D$96</formula>
    </cfRule>
  </conditionalFormatting>
  <conditionalFormatting sqref="D97">
    <cfRule type="cellIs" priority="1159" dxfId="23" stopIfTrue="1" operator="lessThan">
      <formula>$D$98</formula>
    </cfRule>
  </conditionalFormatting>
  <conditionalFormatting sqref="D99">
    <cfRule type="cellIs" priority="1157" dxfId="24" stopIfTrue="1" operator="lessThan">
      <formula>$D$100</formula>
    </cfRule>
  </conditionalFormatting>
  <conditionalFormatting sqref="D101">
    <cfRule type="cellIs" priority="1155" dxfId="25" stopIfTrue="1" operator="lessThan">
      <formula>$D$102</formula>
    </cfRule>
  </conditionalFormatting>
  <conditionalFormatting sqref="D103">
    <cfRule type="cellIs" priority="1153" dxfId="26" stopIfTrue="1" operator="lessThan">
      <formula>$D$104</formula>
    </cfRule>
  </conditionalFormatting>
  <conditionalFormatting sqref="D105">
    <cfRule type="cellIs" priority="1151" dxfId="27" stopIfTrue="1" operator="lessThan">
      <formula>$D$106</formula>
    </cfRule>
  </conditionalFormatting>
  <conditionalFormatting sqref="D107">
    <cfRule type="cellIs" priority="1149" dxfId="28" stopIfTrue="1" operator="lessThan">
      <formula>$D$108</formula>
    </cfRule>
  </conditionalFormatting>
  <conditionalFormatting sqref="D109">
    <cfRule type="cellIs" priority="1147" dxfId="29" stopIfTrue="1" operator="lessThan">
      <formula>$D$110</formula>
    </cfRule>
  </conditionalFormatting>
  <conditionalFormatting sqref="D111">
    <cfRule type="cellIs" priority="1145" dxfId="30" stopIfTrue="1" operator="lessThan">
      <formula>$D$112</formula>
    </cfRule>
  </conditionalFormatting>
  <conditionalFormatting sqref="D113">
    <cfRule type="cellIs" priority="1143" dxfId="31" stopIfTrue="1" operator="lessThan">
      <formula>$D$114</formula>
    </cfRule>
  </conditionalFormatting>
  <conditionalFormatting sqref="D115">
    <cfRule type="cellIs" priority="1141" dxfId="32" stopIfTrue="1" operator="lessThan">
      <formula>$D$116</formula>
    </cfRule>
  </conditionalFormatting>
  <conditionalFormatting sqref="D117">
    <cfRule type="cellIs" priority="1139" dxfId="33" stopIfTrue="1" operator="lessThan">
      <formula>$D$118</formula>
    </cfRule>
  </conditionalFormatting>
  <conditionalFormatting sqref="D119">
    <cfRule type="cellIs" priority="1137" dxfId="34" stopIfTrue="1" operator="lessThan">
      <formula>$D$120</formula>
    </cfRule>
  </conditionalFormatting>
  <conditionalFormatting sqref="D121">
    <cfRule type="cellIs" priority="1135" dxfId="35" stopIfTrue="1" operator="lessThan">
      <formula>$D$122</formula>
    </cfRule>
  </conditionalFormatting>
  <conditionalFormatting sqref="D123">
    <cfRule type="cellIs" priority="1133" dxfId="36" stopIfTrue="1" operator="lessThan">
      <formula>$D$124</formula>
    </cfRule>
  </conditionalFormatting>
  <conditionalFormatting sqref="D125">
    <cfRule type="cellIs" priority="1131" dxfId="37" stopIfTrue="1" operator="lessThan">
      <formula>$D$126</formula>
    </cfRule>
  </conditionalFormatting>
  <conditionalFormatting sqref="D127">
    <cfRule type="cellIs" priority="1129" dxfId="38" stopIfTrue="1" operator="lessThan">
      <formula>$D$128</formula>
    </cfRule>
  </conditionalFormatting>
  <conditionalFormatting sqref="D129">
    <cfRule type="cellIs" priority="1127" dxfId="39" stopIfTrue="1" operator="lessThan">
      <formula>$D$130</formula>
    </cfRule>
  </conditionalFormatting>
  <conditionalFormatting sqref="E85">
    <cfRule type="cellIs" priority="2657" dxfId="40" stopIfTrue="1" operator="greaterThan">
      <formula>$E$121+$E$123+$E$125+$E$127</formula>
    </cfRule>
  </conditionalFormatting>
  <conditionalFormatting sqref="F85">
    <cfRule type="cellIs" priority="2658" dxfId="41" stopIfTrue="1" operator="greaterThan">
      <formula>$F$121+$F$123+$F$125+$F$127</formula>
    </cfRule>
  </conditionalFormatting>
  <conditionalFormatting sqref="G7">
    <cfRule type="cellIs" priority="2144" dxfId="42" stopIfTrue="1" operator="lessThan">
      <formula>$F$7</formula>
    </cfRule>
  </conditionalFormatting>
  <conditionalFormatting sqref="G9">
    <cfRule type="cellIs" priority="2142" dxfId="43" stopIfTrue="1" operator="lessThan">
      <formula>$F$9</formula>
    </cfRule>
  </conditionalFormatting>
  <conditionalFormatting sqref="G10">
    <cfRule type="cellIs" priority="2141" dxfId="44" stopIfTrue="1" operator="lessThan">
      <formula>$F$10</formula>
    </cfRule>
  </conditionalFormatting>
  <conditionalFormatting sqref="G11">
    <cfRule type="cellIs" priority="2140" dxfId="45" stopIfTrue="1" operator="greaterThan">
      <formula>$F$11</formula>
    </cfRule>
  </conditionalFormatting>
  <conditionalFormatting sqref="G12">
    <cfRule type="cellIs" priority="2127" dxfId="46" stopIfTrue="1" operator="lessThan">
      <formula>$F$12</formula>
    </cfRule>
  </conditionalFormatting>
  <conditionalFormatting sqref="G14">
    <cfRule type="cellIs" priority="2126" dxfId="47" stopIfTrue="1" operator="lessThan">
      <formula>$F$14</formula>
    </cfRule>
  </conditionalFormatting>
  <conditionalFormatting sqref="G15">
    <cfRule type="cellIs" priority="2125" dxfId="48" stopIfTrue="1" operator="lessThan">
      <formula>$F$15</formula>
    </cfRule>
  </conditionalFormatting>
  <conditionalFormatting sqref="G16">
    <cfRule type="cellIs" priority="2124" dxfId="49" stopIfTrue="1" operator="lessThan">
      <formula>$F$16</formula>
    </cfRule>
  </conditionalFormatting>
  <conditionalFormatting sqref="G17">
    <cfRule type="cellIs" priority="2123" dxfId="50" stopIfTrue="1" operator="lessThan">
      <formula>$F$17</formula>
    </cfRule>
  </conditionalFormatting>
  <conditionalFormatting sqref="G18">
    <cfRule type="cellIs" priority="2122" dxfId="51" stopIfTrue="1" operator="lessThan">
      <formula>$F$18</formula>
    </cfRule>
  </conditionalFormatting>
  <conditionalFormatting sqref="G19">
    <cfRule type="cellIs" priority="2121" dxfId="52" stopIfTrue="1" operator="lessThan">
      <formula>$F$19</formula>
    </cfRule>
  </conditionalFormatting>
  <conditionalFormatting sqref="G20">
    <cfRule type="cellIs" priority="2120" dxfId="53" stopIfTrue="1" operator="lessThan">
      <formula>$F$20</formula>
    </cfRule>
  </conditionalFormatting>
  <conditionalFormatting sqref="G21">
    <cfRule type="cellIs" priority="2119" dxfId="54" stopIfTrue="1" operator="lessThan">
      <formula>$F$21</formula>
    </cfRule>
  </conditionalFormatting>
  <conditionalFormatting sqref="G22">
    <cfRule type="cellIs" priority="2118" dxfId="55" stopIfTrue="1" operator="lessThan">
      <formula>$F$22</formula>
    </cfRule>
  </conditionalFormatting>
  <conditionalFormatting sqref="G23">
    <cfRule type="cellIs" priority="2117" dxfId="56" stopIfTrue="1" operator="lessThan">
      <formula>$F$23</formula>
    </cfRule>
  </conditionalFormatting>
  <conditionalFormatting sqref="G24">
    <cfRule type="cellIs" priority="2116" dxfId="57" stopIfTrue="1" operator="lessThan">
      <formula>$F$24</formula>
    </cfRule>
  </conditionalFormatting>
  <conditionalFormatting sqref="G25">
    <cfRule type="cellIs" priority="2115" dxfId="58" stopIfTrue="1" operator="lessThan">
      <formula>$F$25</formula>
    </cfRule>
  </conditionalFormatting>
  <conditionalFormatting sqref="G26">
    <cfRule type="cellIs" priority="2114" dxfId="59" stopIfTrue="1" operator="lessThan">
      <formula>$F$26</formula>
    </cfRule>
  </conditionalFormatting>
  <conditionalFormatting sqref="G27">
    <cfRule type="cellIs" priority="2113" dxfId="60" stopIfTrue="1" operator="lessThan">
      <formula>$F$27</formula>
    </cfRule>
  </conditionalFormatting>
  <conditionalFormatting sqref="G29">
    <cfRule type="cellIs" priority="2111" dxfId="61" stopIfTrue="1" operator="lessThan">
      <formula>$F$29</formula>
    </cfRule>
  </conditionalFormatting>
  <conditionalFormatting sqref="G30">
    <cfRule type="cellIs" priority="2110" dxfId="62" stopIfTrue="1" operator="lessThan">
      <formula>$F$30</formula>
    </cfRule>
  </conditionalFormatting>
  <conditionalFormatting sqref="G31">
    <cfRule type="cellIs" priority="2109" dxfId="63" stopIfTrue="1" operator="lessThan">
      <formula>$F$31</formula>
    </cfRule>
  </conditionalFormatting>
  <conditionalFormatting sqref="G32">
    <cfRule type="cellIs" priority="2108" dxfId="64" stopIfTrue="1" operator="lessThan">
      <formula>$F$32</formula>
    </cfRule>
  </conditionalFormatting>
  <conditionalFormatting sqref="G33">
    <cfRule type="cellIs" priority="2107" dxfId="65" stopIfTrue="1" operator="lessThan">
      <formula>$F$33</formula>
    </cfRule>
  </conditionalFormatting>
  <conditionalFormatting sqref="G34">
    <cfRule type="cellIs" priority="2106" dxfId="66" stopIfTrue="1" operator="lessThan">
      <formula>$F$34</formula>
    </cfRule>
  </conditionalFormatting>
  <conditionalFormatting sqref="G35">
    <cfRule type="cellIs" priority="2105" dxfId="67" stopIfTrue="1" operator="lessThan">
      <formula>$F$35</formula>
    </cfRule>
  </conditionalFormatting>
  <conditionalFormatting sqref="G36">
    <cfRule type="cellIs" priority="2103" dxfId="68" stopIfTrue="1" operator="lessThan">
      <formula>$F$36</formula>
    </cfRule>
  </conditionalFormatting>
  <conditionalFormatting sqref="G37">
    <cfRule type="cellIs" priority="2102" dxfId="69" stopIfTrue="1" operator="lessThan">
      <formula>$F$37</formula>
    </cfRule>
  </conditionalFormatting>
  <conditionalFormatting sqref="G38">
    <cfRule type="cellIs" priority="2101" dxfId="70" stopIfTrue="1" operator="lessThan">
      <formula>$F$38</formula>
    </cfRule>
  </conditionalFormatting>
  <conditionalFormatting sqref="G39">
    <cfRule type="cellIs" priority="2100" dxfId="71" stopIfTrue="1" operator="lessThan">
      <formula>$F$39</formula>
    </cfRule>
  </conditionalFormatting>
  <conditionalFormatting sqref="G40">
    <cfRule type="cellIs" priority="2099" dxfId="72" stopIfTrue="1" operator="lessThan">
      <formula>$F$40</formula>
    </cfRule>
  </conditionalFormatting>
  <conditionalFormatting sqref="G41">
    <cfRule type="cellIs" priority="2098" dxfId="73" stopIfTrue="1" operator="lessThan">
      <formula>$F$41</formula>
    </cfRule>
  </conditionalFormatting>
  <conditionalFormatting sqref="G42">
    <cfRule type="cellIs" priority="2097" dxfId="74" stopIfTrue="1" operator="lessThan">
      <formula>$F$42</formula>
    </cfRule>
  </conditionalFormatting>
  <conditionalFormatting sqref="G43">
    <cfRule type="cellIs" priority="2096" dxfId="75" stopIfTrue="1" operator="lessThan">
      <formula>$F$43</formula>
    </cfRule>
  </conditionalFormatting>
  <conditionalFormatting sqref="G44">
    <cfRule type="cellIs" priority="2095" dxfId="76" stopIfTrue="1" operator="lessThan">
      <formula>$F$44</formula>
    </cfRule>
  </conditionalFormatting>
  <conditionalFormatting sqref="G45">
    <cfRule type="cellIs" priority="2094" dxfId="77" stopIfTrue="1" operator="lessThan">
      <formula>$F$45</formula>
    </cfRule>
  </conditionalFormatting>
  <conditionalFormatting sqref="G46">
    <cfRule type="cellIs" priority="2093" dxfId="78" stopIfTrue="1" operator="lessThan">
      <formula>$F$46</formula>
    </cfRule>
  </conditionalFormatting>
  <conditionalFormatting sqref="G47">
    <cfRule type="cellIs" priority="2092" dxfId="79" stopIfTrue="1" operator="lessThan">
      <formula>$F$47</formula>
    </cfRule>
  </conditionalFormatting>
  <conditionalFormatting sqref="G48">
    <cfRule type="cellIs" priority="2091" dxfId="80" stopIfTrue="1" operator="lessThan">
      <formula>$F$48</formula>
    </cfRule>
  </conditionalFormatting>
  <conditionalFormatting sqref="G49">
    <cfRule type="cellIs" priority="2090" dxfId="81" stopIfTrue="1" operator="lessThan">
      <formula>$F$49</formula>
    </cfRule>
  </conditionalFormatting>
  <conditionalFormatting sqref="G50">
    <cfRule type="cellIs" priority="2089" dxfId="82" stopIfTrue="1" operator="lessThan">
      <formula>$F$50</formula>
    </cfRule>
  </conditionalFormatting>
  <conditionalFormatting sqref="G51">
    <cfRule type="cellIs" priority="2088" dxfId="83" stopIfTrue="1" operator="lessThan">
      <formula>$F$51</formula>
    </cfRule>
  </conditionalFormatting>
  <conditionalFormatting sqref="G52">
    <cfRule type="cellIs" priority="2087" dxfId="84" stopIfTrue="1" operator="lessThan">
      <formula>$F$52</formula>
    </cfRule>
  </conditionalFormatting>
  <conditionalFormatting sqref="G53">
    <cfRule type="cellIs" priority="2086" dxfId="85" stopIfTrue="1" operator="lessThan">
      <formula>$F$53</formula>
    </cfRule>
  </conditionalFormatting>
  <conditionalFormatting sqref="G54">
    <cfRule type="cellIs" priority="2085" dxfId="86" stopIfTrue="1" operator="lessThan">
      <formula>$F$54</formula>
    </cfRule>
  </conditionalFormatting>
  <conditionalFormatting sqref="G55">
    <cfRule type="cellIs" priority="2084" dxfId="87" stopIfTrue="1" operator="lessThan">
      <formula>$F$55</formula>
    </cfRule>
  </conditionalFormatting>
  <conditionalFormatting sqref="G56">
    <cfRule type="cellIs" priority="2083" dxfId="88" stopIfTrue="1" operator="lessThan">
      <formula>$F$56</formula>
    </cfRule>
  </conditionalFormatting>
  <conditionalFormatting sqref="G57">
    <cfRule type="cellIs" priority="2082" dxfId="89" stopIfTrue="1" operator="lessThan">
      <formula>$F$57</formula>
    </cfRule>
  </conditionalFormatting>
  <conditionalFormatting sqref="G58">
    <cfRule type="cellIs" priority="2081" dxfId="90" stopIfTrue="1" operator="lessThan">
      <formula>$F$58</formula>
    </cfRule>
  </conditionalFormatting>
  <conditionalFormatting sqref="G59">
    <cfRule type="cellIs" priority="2080" dxfId="91" stopIfTrue="1" operator="lessThan">
      <formula>$F$59</formula>
    </cfRule>
  </conditionalFormatting>
  <conditionalFormatting sqref="G60">
    <cfRule type="cellIs" priority="2079" dxfId="92" stopIfTrue="1" operator="lessThan">
      <formula>$F$60</formula>
    </cfRule>
  </conditionalFormatting>
  <conditionalFormatting sqref="G61">
    <cfRule type="cellIs" priority="2078" dxfId="93" stopIfTrue="1" operator="lessThan">
      <formula>$F$61</formula>
    </cfRule>
  </conditionalFormatting>
  <conditionalFormatting sqref="G62">
    <cfRule type="cellIs" priority="2077" dxfId="94" stopIfTrue="1" operator="lessThan">
      <formula>$F$62</formula>
    </cfRule>
  </conditionalFormatting>
  <conditionalFormatting sqref="G63 G86">
    <cfRule type="cellIs" priority="1975" dxfId="95" stopIfTrue="1" operator="lessThan">
      <formula>$F$63</formula>
    </cfRule>
  </conditionalFormatting>
  <conditionalFormatting sqref="G64">
    <cfRule type="cellIs" priority="1974" dxfId="96" stopIfTrue="1" operator="lessThan">
      <formula>$F$64</formula>
    </cfRule>
  </conditionalFormatting>
  <conditionalFormatting sqref="G65">
    <cfRule type="cellIs" priority="1973" dxfId="97" stopIfTrue="1" operator="lessThan">
      <formula>$F$65</formula>
    </cfRule>
  </conditionalFormatting>
  <conditionalFormatting sqref="G66">
    <cfRule type="cellIs" priority="1972" dxfId="98" stopIfTrue="1" operator="lessThan">
      <formula>$F$66</formula>
    </cfRule>
  </conditionalFormatting>
  <conditionalFormatting sqref="G67">
    <cfRule type="cellIs" priority="1968" dxfId="99" stopIfTrue="1" operator="lessThan">
      <formula>$F$67</formula>
    </cfRule>
  </conditionalFormatting>
  <conditionalFormatting sqref="G68">
    <cfRule type="cellIs" priority="1967" dxfId="100" stopIfTrue="1" operator="lessThan">
      <formula>$F$68</formula>
    </cfRule>
  </conditionalFormatting>
  <conditionalFormatting sqref="G69">
    <cfRule type="cellIs" priority="1966" dxfId="101" stopIfTrue="1" operator="lessThan">
      <formula>$F$69</formula>
    </cfRule>
  </conditionalFormatting>
  <conditionalFormatting sqref="G70">
    <cfRule type="cellIs" priority="1965" dxfId="102" stopIfTrue="1" operator="lessThan">
      <formula>$F$70</formula>
    </cfRule>
  </conditionalFormatting>
  <conditionalFormatting sqref="G71">
    <cfRule type="cellIs" priority="1964" dxfId="103" stopIfTrue="1" operator="lessThan">
      <formula>$F$71</formula>
    </cfRule>
  </conditionalFormatting>
  <conditionalFormatting sqref="G72">
    <cfRule type="cellIs" priority="1963" dxfId="104" stopIfTrue="1" operator="lessThan">
      <formula>$F$72</formula>
    </cfRule>
  </conditionalFormatting>
  <conditionalFormatting sqref="G73">
    <cfRule type="cellIs" priority="1962" dxfId="105" stopIfTrue="1" operator="lessThan">
      <formula>$F$73</formula>
    </cfRule>
  </conditionalFormatting>
  <conditionalFormatting sqref="G74">
    <cfRule type="cellIs" priority="1961" dxfId="106" stopIfTrue="1" operator="lessThan">
      <formula>$F$74</formula>
    </cfRule>
  </conditionalFormatting>
  <conditionalFormatting sqref="G75">
    <cfRule type="cellIs" priority="1960" dxfId="107" stopIfTrue="1" operator="lessThan">
      <formula>$F$75</formula>
    </cfRule>
  </conditionalFormatting>
  <conditionalFormatting sqref="G76">
    <cfRule type="cellIs" priority="1959" dxfId="108" stopIfTrue="1" operator="lessThan">
      <formula>$F$76</formula>
    </cfRule>
  </conditionalFormatting>
  <conditionalFormatting sqref="G77">
    <cfRule type="cellIs" priority="1958" dxfId="109" stopIfTrue="1" operator="lessThan">
      <formula>$F$77</formula>
    </cfRule>
  </conditionalFormatting>
  <conditionalFormatting sqref="G78">
    <cfRule type="cellIs" priority="1957" dxfId="110" stopIfTrue="1" operator="lessThan">
      <formula>$F$78</formula>
    </cfRule>
  </conditionalFormatting>
  <conditionalFormatting sqref="G79">
    <cfRule type="cellIs" priority="1956" dxfId="111" stopIfTrue="1" operator="lessThan">
      <formula>$F$79</formula>
    </cfRule>
  </conditionalFormatting>
  <conditionalFormatting sqref="G80">
    <cfRule type="cellIs" priority="1955" dxfId="112" stopIfTrue="1" operator="lessThan">
      <formula>$F$80</formula>
    </cfRule>
  </conditionalFormatting>
  <conditionalFormatting sqref="G81">
    <cfRule type="cellIs" priority="1954" dxfId="113" stopIfTrue="1" operator="lessThan">
      <formula>$F$81</formula>
    </cfRule>
  </conditionalFormatting>
  <conditionalFormatting sqref="G82">
    <cfRule type="cellIs" priority="1953" dxfId="114" stopIfTrue="1" operator="greaterThan">
      <formula>$F$82</formula>
    </cfRule>
  </conditionalFormatting>
  <conditionalFormatting sqref="G83 G93">
    <cfRule type="cellIs" priority="1952" dxfId="115" stopIfTrue="1" operator="greaterThan">
      <formula>$F$83</formula>
    </cfRule>
  </conditionalFormatting>
  <conditionalFormatting sqref="G84">
    <cfRule type="cellIs" priority="1951" dxfId="116" stopIfTrue="1" operator="greaterThan">
      <formula>$F$84</formula>
    </cfRule>
  </conditionalFormatting>
  <conditionalFormatting sqref="G85">
    <cfRule type="cellIs" priority="1950" dxfId="117" stopIfTrue="1" operator="lessThan">
      <formula>$F$85</formula>
    </cfRule>
  </conditionalFormatting>
  <conditionalFormatting sqref="G5 G130 G128 G126 G124 G122 G120 G118 G116 G114 G112 G110 G108 G106 G104 G102 G100 G98 G96 G94 G90 G87">
    <cfRule type="cellIs" priority="2145" dxfId="118" stopIfTrue="1" operator="lessThan">
      <formula>$F$5</formula>
    </cfRule>
  </conditionalFormatting>
  <conditionalFormatting sqref="G28 G130 G128 G126 G124 G122 G120 G118 G116 G114 G112 G110 G108 G106 G104 G102 G100 G98 G96 G94 G90 G87">
    <cfRule type="cellIs" priority="2112" dxfId="119" stopIfTrue="1" operator="lessThan">
      <formula>$F$28</formula>
    </cfRule>
  </conditionalFormatting>
  <conditionalFormatting sqref="G89">
    <cfRule type="cellIs" priority="840" dxfId="120" stopIfTrue="1" operator="lessThan">
      <formula>$F$89</formula>
    </cfRule>
  </conditionalFormatting>
  <conditionalFormatting sqref="G91">
    <cfRule type="cellIs" priority="1897" dxfId="121" stopIfTrue="1" operator="lessThan">
      <formula>$F$91</formula>
    </cfRule>
  </conditionalFormatting>
  <conditionalFormatting sqref="G92">
    <cfRule type="cellIs" priority="1896" dxfId="122" stopIfTrue="1" operator="lessThan">
      <formula>$F$92</formula>
    </cfRule>
  </conditionalFormatting>
  <conditionalFormatting sqref="G95">
    <cfRule type="cellIs" priority="1894" dxfId="123" stopIfTrue="1" operator="lessThan">
      <formula>$F$95</formula>
    </cfRule>
  </conditionalFormatting>
  <conditionalFormatting sqref="G97">
    <cfRule type="cellIs" priority="1893" dxfId="124" stopIfTrue="1" operator="lessThan">
      <formula>$F$97</formula>
    </cfRule>
  </conditionalFormatting>
  <conditionalFormatting sqref="G99">
    <cfRule type="cellIs" priority="1892" dxfId="125" stopIfTrue="1" operator="lessThan">
      <formula>$F$99</formula>
    </cfRule>
  </conditionalFormatting>
  <conditionalFormatting sqref="G101">
    <cfRule type="cellIs" priority="1891" dxfId="126" stopIfTrue="1" operator="lessThan">
      <formula>$F$101</formula>
    </cfRule>
  </conditionalFormatting>
  <conditionalFormatting sqref="G103">
    <cfRule type="cellIs" priority="1890" dxfId="127" stopIfTrue="1" operator="lessThan">
      <formula>$F$103</formula>
    </cfRule>
  </conditionalFormatting>
  <conditionalFormatting sqref="G105">
    <cfRule type="cellIs" priority="1889" dxfId="128" stopIfTrue="1" operator="lessThan">
      <formula>$F$105</formula>
    </cfRule>
  </conditionalFormatting>
  <conditionalFormatting sqref="G107">
    <cfRule type="cellIs" priority="1888" dxfId="129" stopIfTrue="1" operator="lessThan">
      <formula>$F$107</formula>
    </cfRule>
  </conditionalFormatting>
  <conditionalFormatting sqref="G109">
    <cfRule type="cellIs" priority="1887" dxfId="130" stopIfTrue="1" operator="lessThan">
      <formula>$F$109</formula>
    </cfRule>
  </conditionalFormatting>
  <conditionalFormatting sqref="G111">
    <cfRule type="cellIs" priority="1886" dxfId="131" stopIfTrue="1" operator="lessThan">
      <formula>$F$111</formula>
    </cfRule>
  </conditionalFormatting>
  <conditionalFormatting sqref="G113">
    <cfRule type="cellIs" priority="1885" dxfId="132" stopIfTrue="1" operator="lessThan">
      <formula>$F$113</formula>
    </cfRule>
  </conditionalFormatting>
  <conditionalFormatting sqref="G115">
    <cfRule type="cellIs" priority="1884" dxfId="133" stopIfTrue="1" operator="lessThan">
      <formula>$F$115</formula>
    </cfRule>
  </conditionalFormatting>
  <conditionalFormatting sqref="G117">
    <cfRule type="cellIs" priority="1883" dxfId="134" stopIfTrue="1" operator="lessThan">
      <formula>$F$117</formula>
    </cfRule>
  </conditionalFormatting>
  <conditionalFormatting sqref="G119">
    <cfRule type="cellIs" priority="1882" dxfId="135" stopIfTrue="1" operator="lessThan">
      <formula>$F$119</formula>
    </cfRule>
  </conditionalFormatting>
  <conditionalFormatting sqref="G121">
    <cfRule type="cellIs" priority="1881" dxfId="136" stopIfTrue="1" operator="lessThan">
      <formula>$F$121</formula>
    </cfRule>
  </conditionalFormatting>
  <conditionalFormatting sqref="G123">
    <cfRule type="cellIs" priority="1880" dxfId="137" stopIfTrue="1" operator="lessThan">
      <formula>$F$123</formula>
    </cfRule>
  </conditionalFormatting>
  <conditionalFormatting sqref="G125">
    <cfRule type="cellIs" priority="1879" dxfId="138" stopIfTrue="1" operator="lessThan">
      <formula>$F$125</formula>
    </cfRule>
  </conditionalFormatting>
  <conditionalFormatting sqref="G127">
    <cfRule type="cellIs" priority="1878" dxfId="139" stopIfTrue="1" operator="lessThan">
      <formula>$F$127</formula>
    </cfRule>
  </conditionalFormatting>
  <conditionalFormatting sqref="G129">
    <cfRule type="cellIs" priority="1877" dxfId="140" stopIfTrue="1" operator="lessThan">
      <formula>$F$129</formula>
    </cfRule>
  </conditionalFormatting>
  <conditionalFormatting sqref="H85">
    <cfRule type="cellIs" priority="2659" dxfId="141" stopIfTrue="1" operator="greaterThan">
      <formula>$H$121+$H$123+$H$125+$H$127</formula>
    </cfRule>
  </conditionalFormatting>
  <conditionalFormatting sqref="I7">
    <cfRule type="cellIs" priority="2138" dxfId="142" stopIfTrue="1" operator="lessThan">
      <formula>$H$7</formula>
    </cfRule>
  </conditionalFormatting>
  <conditionalFormatting sqref="I8 K8 G8">
    <cfRule type="cellIs" priority="2143" dxfId="143" stopIfTrue="1" operator="lessThan">
      <formula>$F$8</formula>
    </cfRule>
  </conditionalFormatting>
  <conditionalFormatting sqref="I8">
    <cfRule type="cellIs" priority="2137" dxfId="144" stopIfTrue="1" operator="lessThan">
      <formula>$H$8</formula>
    </cfRule>
  </conditionalFormatting>
  <conditionalFormatting sqref="I9">
    <cfRule type="cellIs" priority="2136" dxfId="145" stopIfTrue="1" operator="lessThan">
      <formula>$H$9</formula>
    </cfRule>
  </conditionalFormatting>
  <conditionalFormatting sqref="I10">
    <cfRule type="cellIs" priority="2135" dxfId="146" stopIfTrue="1" operator="lessThan">
      <formula>$H$10</formula>
    </cfRule>
  </conditionalFormatting>
  <conditionalFormatting sqref="I11">
    <cfRule type="cellIs" priority="2134" dxfId="147" stopIfTrue="1" operator="greaterThan">
      <formula>$H$11</formula>
    </cfRule>
  </conditionalFormatting>
  <conditionalFormatting sqref="I12">
    <cfRule type="cellIs" priority="2076" dxfId="148" stopIfTrue="1" operator="lessThan">
      <formula>$H$12</formula>
    </cfRule>
  </conditionalFormatting>
  <conditionalFormatting sqref="I14">
    <cfRule type="cellIs" priority="2075" dxfId="149" stopIfTrue="1" operator="lessThan">
      <formula>$H$14</formula>
    </cfRule>
  </conditionalFormatting>
  <conditionalFormatting sqref="I15">
    <cfRule type="cellIs" priority="2074" dxfId="150" stopIfTrue="1" operator="lessThan">
      <formula>$H$15</formula>
    </cfRule>
  </conditionalFormatting>
  <conditionalFormatting sqref="I16">
    <cfRule type="cellIs" priority="2073" dxfId="151" stopIfTrue="1" operator="lessThan">
      <formula>$H$16</formula>
    </cfRule>
  </conditionalFormatting>
  <conditionalFormatting sqref="I17">
    <cfRule type="cellIs" priority="2072" dxfId="152" stopIfTrue="1" operator="lessThan">
      <formula>$H$17</formula>
    </cfRule>
  </conditionalFormatting>
  <conditionalFormatting sqref="I18">
    <cfRule type="cellIs" priority="2071" dxfId="153" stopIfTrue="1" operator="lessThan">
      <formula>$H$18</formula>
    </cfRule>
  </conditionalFormatting>
  <conditionalFormatting sqref="I19">
    <cfRule type="cellIs" priority="2070" dxfId="154" stopIfTrue="1" operator="lessThan">
      <formula>$H$19</formula>
    </cfRule>
  </conditionalFormatting>
  <conditionalFormatting sqref="I20">
    <cfRule type="cellIs" priority="2069" dxfId="155" stopIfTrue="1" operator="lessThan">
      <formula>$H$20</formula>
    </cfRule>
  </conditionalFormatting>
  <conditionalFormatting sqref="I21">
    <cfRule type="cellIs" priority="2068" dxfId="156" stopIfTrue="1" operator="lessThan">
      <formula>$H$21</formula>
    </cfRule>
  </conditionalFormatting>
  <conditionalFormatting sqref="I22">
    <cfRule type="cellIs" priority="2067" dxfId="157" stopIfTrue="1" operator="lessThan">
      <formula>$H$22</formula>
    </cfRule>
  </conditionalFormatting>
  <conditionalFormatting sqref="I23">
    <cfRule type="cellIs" priority="2066" dxfId="158" stopIfTrue="1" operator="lessThan">
      <formula>$H$23</formula>
    </cfRule>
  </conditionalFormatting>
  <conditionalFormatting sqref="I24">
    <cfRule type="cellIs" priority="2065" dxfId="159" stopIfTrue="1" operator="lessThan">
      <formula>$H$24</formula>
    </cfRule>
  </conditionalFormatting>
  <conditionalFormatting sqref="I25">
    <cfRule type="cellIs" priority="2064" dxfId="160" stopIfTrue="1" operator="lessThan">
      <formula>$H$25</formula>
    </cfRule>
  </conditionalFormatting>
  <conditionalFormatting sqref="I26">
    <cfRule type="cellIs" priority="2063" dxfId="161" stopIfTrue="1" operator="lessThan">
      <formula>$H$26</formula>
    </cfRule>
  </conditionalFormatting>
  <conditionalFormatting sqref="I27">
    <cfRule type="cellIs" priority="2062" dxfId="162" stopIfTrue="1" operator="lessThan">
      <formula>$H$27</formula>
    </cfRule>
  </conditionalFormatting>
  <conditionalFormatting sqref="I29">
    <cfRule type="cellIs" priority="2060" dxfId="163" stopIfTrue="1" operator="lessThan">
      <formula>$H$29</formula>
    </cfRule>
  </conditionalFormatting>
  <conditionalFormatting sqref="I30">
    <cfRule type="cellIs" priority="2059" dxfId="164" stopIfTrue="1" operator="lessThan">
      <formula>$H$30</formula>
    </cfRule>
  </conditionalFormatting>
  <conditionalFormatting sqref="I31">
    <cfRule type="cellIs" priority="2058" dxfId="165" stopIfTrue="1" operator="lessThan">
      <formula>$H$31</formula>
    </cfRule>
  </conditionalFormatting>
  <conditionalFormatting sqref="I32">
    <cfRule type="cellIs" priority="2057" dxfId="166" stopIfTrue="1" operator="lessThan">
      <formula>$H$32</formula>
    </cfRule>
  </conditionalFormatting>
  <conditionalFormatting sqref="I33">
    <cfRule type="cellIs" priority="2056" dxfId="167" stopIfTrue="1" operator="lessThan">
      <formula>$H$33</formula>
    </cfRule>
  </conditionalFormatting>
  <conditionalFormatting sqref="I34">
    <cfRule type="cellIs" priority="2055" dxfId="168" stopIfTrue="1" operator="lessThan">
      <formula>$H$34</formula>
    </cfRule>
  </conditionalFormatting>
  <conditionalFormatting sqref="I35">
    <cfRule type="cellIs" priority="2054" dxfId="169" stopIfTrue="1" operator="lessThan">
      <formula>$H$35</formula>
    </cfRule>
  </conditionalFormatting>
  <conditionalFormatting sqref="I36">
    <cfRule type="cellIs" priority="2053" dxfId="170" stopIfTrue="1" operator="lessThan">
      <formula>$H$36</formula>
    </cfRule>
  </conditionalFormatting>
  <conditionalFormatting sqref="I37">
    <cfRule type="cellIs" priority="2052" dxfId="171" stopIfTrue="1" operator="lessThan">
      <formula>$H$37</formula>
    </cfRule>
  </conditionalFormatting>
  <conditionalFormatting sqref="I38">
    <cfRule type="cellIs" priority="2051" dxfId="172" stopIfTrue="1" operator="lessThan">
      <formula>$H$38</formula>
    </cfRule>
  </conditionalFormatting>
  <conditionalFormatting sqref="I39">
    <cfRule type="cellIs" priority="2050" dxfId="173" stopIfTrue="1" operator="lessThan">
      <formula>$H$39</formula>
    </cfRule>
  </conditionalFormatting>
  <conditionalFormatting sqref="I40">
    <cfRule type="cellIs" priority="2049" dxfId="174" stopIfTrue="1" operator="lessThan">
      <formula>$H$40</formula>
    </cfRule>
  </conditionalFormatting>
  <conditionalFormatting sqref="I41">
    <cfRule type="cellIs" priority="2048" dxfId="175" stopIfTrue="1" operator="lessThan">
      <formula>$H$41</formula>
    </cfRule>
  </conditionalFormatting>
  <conditionalFormatting sqref="I42">
    <cfRule type="cellIs" priority="2047" dxfId="176" stopIfTrue="1" operator="lessThan">
      <formula>$H$42</formula>
    </cfRule>
  </conditionalFormatting>
  <conditionalFormatting sqref="I43">
    <cfRule type="cellIs" priority="2046" dxfId="177" stopIfTrue="1" operator="lessThan">
      <formula>$H$43</formula>
    </cfRule>
  </conditionalFormatting>
  <conditionalFormatting sqref="I44">
    <cfRule type="cellIs" priority="2045" dxfId="178" stopIfTrue="1" operator="lessThan">
      <formula>$H$44</formula>
    </cfRule>
  </conditionalFormatting>
  <conditionalFormatting sqref="I45">
    <cfRule type="cellIs" priority="2044" dxfId="179" stopIfTrue="1" operator="lessThan">
      <formula>$H$45</formula>
    </cfRule>
  </conditionalFormatting>
  <conditionalFormatting sqref="I46">
    <cfRule type="cellIs" priority="2043" dxfId="180" stopIfTrue="1" operator="lessThan">
      <formula>$H$46</formula>
    </cfRule>
  </conditionalFormatting>
  <conditionalFormatting sqref="I47">
    <cfRule type="cellIs" priority="2042" dxfId="181" stopIfTrue="1" operator="lessThan">
      <formula>$H$47</formula>
    </cfRule>
  </conditionalFormatting>
  <conditionalFormatting sqref="I48">
    <cfRule type="cellIs" priority="2041" dxfId="182" stopIfTrue="1" operator="lessThan">
      <formula>$H$48</formula>
    </cfRule>
  </conditionalFormatting>
  <conditionalFormatting sqref="I49">
    <cfRule type="cellIs" priority="2040" dxfId="183" stopIfTrue="1" operator="lessThan">
      <formula>$H$49</formula>
    </cfRule>
  </conditionalFormatting>
  <conditionalFormatting sqref="I50">
    <cfRule type="cellIs" priority="2039" dxfId="184" stopIfTrue="1" operator="lessThan">
      <formula>$H$50</formula>
    </cfRule>
  </conditionalFormatting>
  <conditionalFormatting sqref="I51">
    <cfRule type="cellIs" priority="2038" dxfId="185" stopIfTrue="1" operator="lessThan">
      <formula>$H$51</formula>
    </cfRule>
  </conditionalFormatting>
  <conditionalFormatting sqref="I52">
    <cfRule type="cellIs" priority="2037" dxfId="186" stopIfTrue="1" operator="lessThan">
      <formula>$H$52</formula>
    </cfRule>
  </conditionalFormatting>
  <conditionalFormatting sqref="I53">
    <cfRule type="cellIs" priority="2036" dxfId="187" stopIfTrue="1" operator="lessThan">
      <formula>$H$53</formula>
    </cfRule>
  </conditionalFormatting>
  <conditionalFormatting sqref="I54">
    <cfRule type="cellIs" priority="2035" dxfId="188" stopIfTrue="1" operator="lessThan">
      <formula>$H$54</formula>
    </cfRule>
  </conditionalFormatting>
  <conditionalFormatting sqref="I55">
    <cfRule type="cellIs" priority="2034" dxfId="189" stopIfTrue="1" operator="lessThan">
      <formula>$H$55</formula>
    </cfRule>
  </conditionalFormatting>
  <conditionalFormatting sqref="I56">
    <cfRule type="cellIs" priority="2033" dxfId="190" stopIfTrue="1" operator="lessThan">
      <formula>$H$56</formula>
    </cfRule>
  </conditionalFormatting>
  <conditionalFormatting sqref="I57">
    <cfRule type="cellIs" priority="2032" dxfId="191" stopIfTrue="1" operator="lessThan">
      <formula>$H$57</formula>
    </cfRule>
  </conditionalFormatting>
  <conditionalFormatting sqref="I58">
    <cfRule type="cellIs" priority="2031" dxfId="192" stopIfTrue="1" operator="lessThan">
      <formula>$H$58</formula>
    </cfRule>
  </conditionalFormatting>
  <conditionalFormatting sqref="I59">
    <cfRule type="cellIs" priority="2030" dxfId="193" stopIfTrue="1" operator="lessThan">
      <formula>$H$59</formula>
    </cfRule>
  </conditionalFormatting>
  <conditionalFormatting sqref="I60">
    <cfRule type="cellIs" priority="2029" dxfId="194" stopIfTrue="1" operator="lessThan">
      <formula>$H$60</formula>
    </cfRule>
  </conditionalFormatting>
  <conditionalFormatting sqref="I61">
    <cfRule type="cellIs" priority="2028" dxfId="195" stopIfTrue="1" operator="lessThan">
      <formula>$H$61</formula>
    </cfRule>
  </conditionalFormatting>
  <conditionalFormatting sqref="I62">
    <cfRule type="cellIs" priority="2027" dxfId="196" stopIfTrue="1" operator="lessThan">
      <formula>$H$62</formula>
    </cfRule>
  </conditionalFormatting>
  <conditionalFormatting sqref="I63 I86">
    <cfRule type="cellIs" priority="1949" dxfId="197" stopIfTrue="1" operator="lessThan">
      <formula>$H$63</formula>
    </cfRule>
  </conditionalFormatting>
  <conditionalFormatting sqref="I64">
    <cfRule type="cellIs" priority="1948" dxfId="198" stopIfTrue="1" operator="lessThan">
      <formula>$H$64</formula>
    </cfRule>
  </conditionalFormatting>
  <conditionalFormatting sqref="I65">
    <cfRule type="cellIs" priority="1947" dxfId="199" stopIfTrue="1" operator="lessThan">
      <formula>$H$65</formula>
    </cfRule>
  </conditionalFormatting>
  <conditionalFormatting sqref="I66">
    <cfRule type="cellIs" priority="1946" dxfId="200" stopIfTrue="1" operator="lessThan">
      <formula>$H$66</formula>
    </cfRule>
  </conditionalFormatting>
  <conditionalFormatting sqref="I67">
    <cfRule type="cellIs" priority="1945" dxfId="201" stopIfTrue="1" operator="lessThan">
      <formula>$H$67</formula>
    </cfRule>
  </conditionalFormatting>
  <conditionalFormatting sqref="I68">
    <cfRule type="cellIs" priority="1944" dxfId="202" stopIfTrue="1" operator="lessThan">
      <formula>$H$68</formula>
    </cfRule>
  </conditionalFormatting>
  <conditionalFormatting sqref="I69">
    <cfRule type="cellIs" priority="1943" dxfId="203" stopIfTrue="1" operator="lessThan">
      <formula>$H$69</formula>
    </cfRule>
  </conditionalFormatting>
  <conditionalFormatting sqref="I70">
    <cfRule type="cellIs" priority="1942" dxfId="204" stopIfTrue="1" operator="lessThan">
      <formula>$H$70</formula>
    </cfRule>
  </conditionalFormatting>
  <conditionalFormatting sqref="I71">
    <cfRule type="cellIs" priority="1941" dxfId="205" stopIfTrue="1" operator="lessThan">
      <formula>$H$71</formula>
    </cfRule>
  </conditionalFormatting>
  <conditionalFormatting sqref="I72">
    <cfRule type="cellIs" priority="1940" dxfId="206" stopIfTrue="1" operator="lessThan">
      <formula>$H$72</formula>
    </cfRule>
  </conditionalFormatting>
  <conditionalFormatting sqref="I73">
    <cfRule type="cellIs" priority="1939" dxfId="207" stopIfTrue="1" operator="lessThan">
      <formula>$H$73</formula>
    </cfRule>
  </conditionalFormatting>
  <conditionalFormatting sqref="I74">
    <cfRule type="cellIs" priority="1938" dxfId="208" stopIfTrue="1" operator="lessThan">
      <formula>$H$74</formula>
    </cfRule>
  </conditionalFormatting>
  <conditionalFormatting sqref="I75">
    <cfRule type="cellIs" priority="1937" dxfId="209" stopIfTrue="1" operator="lessThan">
      <formula>$H$75</formula>
    </cfRule>
  </conditionalFormatting>
  <conditionalFormatting sqref="I76">
    <cfRule type="cellIs" priority="1936" dxfId="210" stopIfTrue="1" operator="lessThan">
      <formula>$H$76</formula>
    </cfRule>
  </conditionalFormatting>
  <conditionalFormatting sqref="I77">
    <cfRule type="cellIs" priority="1935" dxfId="211" stopIfTrue="1" operator="lessThan">
      <formula>$H$77</formula>
    </cfRule>
  </conditionalFormatting>
  <conditionalFormatting sqref="I78">
    <cfRule type="cellIs" priority="1934" dxfId="212" stopIfTrue="1" operator="lessThan">
      <formula>$H$78</formula>
    </cfRule>
  </conditionalFormatting>
  <conditionalFormatting sqref="I79">
    <cfRule type="cellIs" priority="1933" dxfId="213" stopIfTrue="1" operator="lessThan">
      <formula>$H$79</formula>
    </cfRule>
  </conditionalFormatting>
  <conditionalFormatting sqref="I80">
    <cfRule type="cellIs" priority="1932" dxfId="214" stopIfTrue="1" operator="lessThan">
      <formula>$H$80</formula>
    </cfRule>
  </conditionalFormatting>
  <conditionalFormatting sqref="I82">
    <cfRule type="cellIs" priority="1931" dxfId="215" stopIfTrue="1" operator="greaterThan">
      <formula>$H$82</formula>
    </cfRule>
  </conditionalFormatting>
  <conditionalFormatting sqref="I83 I93">
    <cfRule type="cellIs" priority="1930" dxfId="216" stopIfTrue="1" operator="greaterThan">
      <formula>$H$83</formula>
    </cfRule>
  </conditionalFormatting>
  <conditionalFormatting sqref="I84">
    <cfRule type="cellIs" priority="1929" dxfId="217" stopIfTrue="1" operator="greaterThan">
      <formula>$H$84</formula>
    </cfRule>
  </conditionalFormatting>
  <conditionalFormatting sqref="I85">
    <cfRule type="cellIs" priority="1928" dxfId="218" stopIfTrue="1" operator="greaterThan">
      <formula>$H$85</formula>
    </cfRule>
  </conditionalFormatting>
  <conditionalFormatting sqref="I5 I130 I128 I126 I124 I122 I120 I118 I116 I114 I112 I110 I108 I106 I104 I102 I100 I98 I96 I94 I90 I87">
    <cfRule type="cellIs" priority="2139" dxfId="219" stopIfTrue="1" operator="lessThan">
      <formula>$H$5</formula>
    </cfRule>
  </conditionalFormatting>
  <conditionalFormatting sqref="I28 I130 I128 I126 I124 I122 I120 I118 I116 I114 I112 I110 I108 I106 I104 I102 I100 I98 I96 I94 I90 I87">
    <cfRule type="cellIs" priority="2061" dxfId="220" stopIfTrue="1" operator="lessThan">
      <formula>$H$28</formula>
    </cfRule>
  </conditionalFormatting>
  <conditionalFormatting sqref="I89">
    <cfRule type="cellIs" priority="838" dxfId="221" stopIfTrue="1" operator="lessThan">
      <formula>$H$89</formula>
    </cfRule>
  </conditionalFormatting>
  <conditionalFormatting sqref="I91">
    <cfRule type="cellIs" priority="1873" dxfId="222" stopIfTrue="1" operator="lessThan">
      <formula>$H$91</formula>
    </cfRule>
  </conditionalFormatting>
  <conditionalFormatting sqref="I92">
    <cfRule type="cellIs" priority="1872" dxfId="223" stopIfTrue="1" operator="lessThan">
      <formula>$H$92</formula>
    </cfRule>
  </conditionalFormatting>
  <conditionalFormatting sqref="I95">
    <cfRule type="cellIs" priority="1870" dxfId="224" stopIfTrue="1" operator="lessThan">
      <formula>$H$95</formula>
    </cfRule>
  </conditionalFormatting>
  <conditionalFormatting sqref="I97">
    <cfRule type="cellIs" priority="1869" dxfId="225" stopIfTrue="1" operator="lessThan">
      <formula>$H$97</formula>
    </cfRule>
  </conditionalFormatting>
  <conditionalFormatting sqref="I99">
    <cfRule type="cellIs" priority="1868" dxfId="226" stopIfTrue="1" operator="lessThan">
      <formula>$H$99</formula>
    </cfRule>
  </conditionalFormatting>
  <conditionalFormatting sqref="I101">
    <cfRule type="cellIs" priority="1867" dxfId="227" stopIfTrue="1" operator="lessThan">
      <formula>$H$101</formula>
    </cfRule>
  </conditionalFormatting>
  <conditionalFormatting sqref="I103">
    <cfRule type="cellIs" priority="1866" dxfId="228" stopIfTrue="1" operator="lessThan">
      <formula>$H$103</formula>
    </cfRule>
  </conditionalFormatting>
  <conditionalFormatting sqref="I105">
    <cfRule type="cellIs" priority="1865" dxfId="229" stopIfTrue="1" operator="lessThan">
      <formula>$H$105</formula>
    </cfRule>
  </conditionalFormatting>
  <conditionalFormatting sqref="I107">
    <cfRule type="cellIs" priority="1864" dxfId="230" stopIfTrue="1" operator="lessThan">
      <formula>$H$107</formula>
    </cfRule>
  </conditionalFormatting>
  <conditionalFormatting sqref="I109">
    <cfRule type="cellIs" priority="1863" dxfId="231" stopIfTrue="1" operator="lessThan">
      <formula>$H$109</formula>
    </cfRule>
  </conditionalFormatting>
  <conditionalFormatting sqref="I111">
    <cfRule type="cellIs" priority="1862" dxfId="232" stopIfTrue="1" operator="lessThan">
      <formula>$H$111</formula>
    </cfRule>
  </conditionalFormatting>
  <conditionalFormatting sqref="I113">
    <cfRule type="cellIs" priority="1861" dxfId="233" stopIfTrue="1" operator="lessThan">
      <formula>$H$113</formula>
    </cfRule>
  </conditionalFormatting>
  <conditionalFormatting sqref="I115">
    <cfRule type="cellIs" priority="1860" dxfId="234" stopIfTrue="1" operator="lessThan">
      <formula>$H$115</formula>
    </cfRule>
  </conditionalFormatting>
  <conditionalFormatting sqref="I117">
    <cfRule type="cellIs" priority="1859" dxfId="235" stopIfTrue="1" operator="lessThan">
      <formula>$H$117</formula>
    </cfRule>
  </conditionalFormatting>
  <conditionalFormatting sqref="I119">
    <cfRule type="cellIs" priority="1858" dxfId="236" stopIfTrue="1" operator="lessThan">
      <formula>$H$119</formula>
    </cfRule>
  </conditionalFormatting>
  <conditionalFormatting sqref="I121">
    <cfRule type="cellIs" priority="1857" dxfId="237" stopIfTrue="1" operator="lessThan">
      <formula>$H$121</formula>
    </cfRule>
  </conditionalFormatting>
  <conditionalFormatting sqref="I123">
    <cfRule type="cellIs" priority="1856" dxfId="238" stopIfTrue="1" operator="lessThan">
      <formula>$H$123</formula>
    </cfRule>
  </conditionalFormatting>
  <conditionalFormatting sqref="I125">
    <cfRule type="cellIs" priority="1855" dxfId="239" stopIfTrue="1" operator="lessThan">
      <formula>$H$125</formula>
    </cfRule>
  </conditionalFormatting>
  <conditionalFormatting sqref="I127">
    <cfRule type="cellIs" priority="1854" dxfId="240" stopIfTrue="1" operator="lessThan">
      <formula>$H$127</formula>
    </cfRule>
  </conditionalFormatting>
  <conditionalFormatting sqref="I129">
    <cfRule type="cellIs" priority="1853" dxfId="241" stopIfTrue="1" operator="lessThan">
      <formula>$H$129</formula>
    </cfRule>
  </conditionalFormatting>
  <conditionalFormatting sqref="J85">
    <cfRule type="cellIs" priority="2660" dxfId="242" stopIfTrue="1" operator="greaterThan">
      <formula>$J$121+$J$123+$J$125+$J$127</formula>
    </cfRule>
  </conditionalFormatting>
  <conditionalFormatting sqref="K7">
    <cfRule type="cellIs" priority="2132" dxfId="243" stopIfTrue="1" operator="lessThan">
      <formula>$J$7</formula>
    </cfRule>
  </conditionalFormatting>
  <conditionalFormatting sqref="K8">
    <cfRule type="cellIs" priority="2131" dxfId="244" stopIfTrue="1" operator="lessThan">
      <formula>$J$8</formula>
    </cfRule>
  </conditionalFormatting>
  <conditionalFormatting sqref="K9">
    <cfRule type="cellIs" priority="2130" dxfId="245" stopIfTrue="1" operator="lessThan">
      <formula>$J$9</formula>
    </cfRule>
  </conditionalFormatting>
  <conditionalFormatting sqref="K10">
    <cfRule type="cellIs" priority="2129" dxfId="246" stopIfTrue="1" operator="lessThan">
      <formula>$J$10</formula>
    </cfRule>
  </conditionalFormatting>
  <conditionalFormatting sqref="K11">
    <cfRule type="cellIs" priority="2128" dxfId="247" stopIfTrue="1" operator="greaterThan">
      <formula>$J$11</formula>
    </cfRule>
  </conditionalFormatting>
  <conditionalFormatting sqref="K12">
    <cfRule type="cellIs" priority="2026" dxfId="248" stopIfTrue="1" operator="lessThan">
      <formula>$J$12</formula>
    </cfRule>
  </conditionalFormatting>
  <conditionalFormatting sqref="K14">
    <cfRule type="cellIs" priority="2025" dxfId="249" stopIfTrue="1" operator="lessThan">
      <formula>$J$14</formula>
    </cfRule>
  </conditionalFormatting>
  <conditionalFormatting sqref="K15">
    <cfRule type="cellIs" priority="2024" dxfId="250" stopIfTrue="1" operator="lessThan">
      <formula>$J$15</formula>
    </cfRule>
  </conditionalFormatting>
  <conditionalFormatting sqref="K16">
    <cfRule type="cellIs" priority="2023" dxfId="251" stopIfTrue="1" operator="lessThan">
      <formula>$J$16</formula>
    </cfRule>
  </conditionalFormatting>
  <conditionalFormatting sqref="K17">
    <cfRule type="cellIs" priority="2022" dxfId="252" stopIfTrue="1" operator="lessThan">
      <formula>$J$17</formula>
    </cfRule>
  </conditionalFormatting>
  <conditionalFormatting sqref="K18">
    <cfRule type="cellIs" priority="2021" dxfId="253" stopIfTrue="1" operator="lessThan">
      <formula>$J$18</formula>
    </cfRule>
  </conditionalFormatting>
  <conditionalFormatting sqref="K19">
    <cfRule type="cellIs" priority="2020" dxfId="254" stopIfTrue="1" operator="lessThan">
      <formula>$J$19</formula>
    </cfRule>
  </conditionalFormatting>
  <conditionalFormatting sqref="K20">
    <cfRule type="cellIs" priority="2019" dxfId="255" stopIfTrue="1" operator="lessThan">
      <formula>$J$20</formula>
    </cfRule>
  </conditionalFormatting>
  <conditionalFormatting sqref="K21">
    <cfRule type="cellIs" priority="2018" dxfId="256" stopIfTrue="1" operator="lessThan">
      <formula>$J$21</formula>
    </cfRule>
  </conditionalFormatting>
  <conditionalFormatting sqref="K22">
    <cfRule type="cellIs" priority="2017" dxfId="257" stopIfTrue="1" operator="lessThan">
      <formula>$J$22</formula>
    </cfRule>
  </conditionalFormatting>
  <conditionalFormatting sqref="K23">
    <cfRule type="cellIs" priority="2016" dxfId="258" stopIfTrue="1" operator="lessThan">
      <formula>$J$23</formula>
    </cfRule>
  </conditionalFormatting>
  <conditionalFormatting sqref="K24">
    <cfRule type="cellIs" priority="2015" dxfId="259" stopIfTrue="1" operator="lessThan">
      <formula>$J$24</formula>
    </cfRule>
  </conditionalFormatting>
  <conditionalFormatting sqref="K25">
    <cfRule type="cellIs" priority="2014" dxfId="260" stopIfTrue="1" operator="lessThan">
      <formula>$J$25</formula>
    </cfRule>
  </conditionalFormatting>
  <conditionalFormatting sqref="K26">
    <cfRule type="cellIs" priority="2013" dxfId="261" stopIfTrue="1" operator="lessThan">
      <formula>$J$26</formula>
    </cfRule>
  </conditionalFormatting>
  <conditionalFormatting sqref="K27">
    <cfRule type="cellIs" priority="2012" dxfId="262" stopIfTrue="1" operator="lessThan">
      <formula>$J$27</formula>
    </cfRule>
  </conditionalFormatting>
  <conditionalFormatting sqref="K29">
    <cfRule type="cellIs" priority="2010" dxfId="263" stopIfTrue="1" operator="lessThan">
      <formula>$J$29</formula>
    </cfRule>
  </conditionalFormatting>
  <conditionalFormatting sqref="K30">
    <cfRule type="cellIs" priority="2009" dxfId="264" stopIfTrue="1" operator="lessThan">
      <formula>$J$30</formula>
    </cfRule>
  </conditionalFormatting>
  <conditionalFormatting sqref="K31">
    <cfRule type="cellIs" priority="2008" dxfId="265" stopIfTrue="1" operator="lessThan">
      <formula>$J$31</formula>
    </cfRule>
  </conditionalFormatting>
  <conditionalFormatting sqref="K32">
    <cfRule type="cellIs" priority="2007" dxfId="266" stopIfTrue="1" operator="lessThan">
      <formula>$J$32</formula>
    </cfRule>
  </conditionalFormatting>
  <conditionalFormatting sqref="K33">
    <cfRule type="cellIs" priority="2006" dxfId="267" stopIfTrue="1" operator="lessThan">
      <formula>$J$33</formula>
    </cfRule>
  </conditionalFormatting>
  <conditionalFormatting sqref="K34">
    <cfRule type="cellIs" priority="2005" dxfId="268" stopIfTrue="1" operator="lessThan">
      <formula>$J$34</formula>
    </cfRule>
  </conditionalFormatting>
  <conditionalFormatting sqref="K35">
    <cfRule type="cellIs" priority="2004" dxfId="269" stopIfTrue="1" operator="lessThan">
      <formula>$J$35</formula>
    </cfRule>
  </conditionalFormatting>
  <conditionalFormatting sqref="K36">
    <cfRule type="cellIs" priority="2003" dxfId="270" stopIfTrue="1" operator="lessThan">
      <formula>$J$36</formula>
    </cfRule>
  </conditionalFormatting>
  <conditionalFormatting sqref="K37">
    <cfRule type="cellIs" priority="2002" dxfId="271" stopIfTrue="1" operator="lessThan">
      <formula>$J$37</formula>
    </cfRule>
  </conditionalFormatting>
  <conditionalFormatting sqref="K38">
    <cfRule type="cellIs" priority="2001" dxfId="272" stopIfTrue="1" operator="lessThan">
      <formula>$J$38</formula>
    </cfRule>
  </conditionalFormatting>
  <conditionalFormatting sqref="K39">
    <cfRule type="cellIs" priority="2000" dxfId="273" stopIfTrue="1" operator="lessThan">
      <formula>$J$39</formula>
    </cfRule>
  </conditionalFormatting>
  <conditionalFormatting sqref="K40">
    <cfRule type="cellIs" priority="1999" dxfId="274" stopIfTrue="1" operator="lessThan">
      <formula>$J$40</formula>
    </cfRule>
  </conditionalFormatting>
  <conditionalFormatting sqref="K41">
    <cfRule type="cellIs" priority="1998" dxfId="275" stopIfTrue="1" operator="lessThan">
      <formula>$J$41</formula>
    </cfRule>
  </conditionalFormatting>
  <conditionalFormatting sqref="K42">
    <cfRule type="cellIs" priority="1997" dxfId="276" stopIfTrue="1" operator="lessThan">
      <formula>$J$42</formula>
    </cfRule>
  </conditionalFormatting>
  <conditionalFormatting sqref="K43">
    <cfRule type="cellIs" priority="1996" dxfId="277" stopIfTrue="1" operator="lessThan">
      <formula>$J$43</formula>
    </cfRule>
  </conditionalFormatting>
  <conditionalFormatting sqref="K44">
    <cfRule type="cellIs" priority="1994" dxfId="278" stopIfTrue="1" operator="lessThan">
      <formula>$J$44</formula>
    </cfRule>
  </conditionalFormatting>
  <conditionalFormatting sqref="K45">
    <cfRule type="cellIs" priority="1993" dxfId="279" stopIfTrue="1" operator="lessThan">
      <formula>$J$45</formula>
    </cfRule>
  </conditionalFormatting>
  <conditionalFormatting sqref="K46">
    <cfRule type="cellIs" priority="1992" dxfId="280" stopIfTrue="1" operator="lessThan">
      <formula>$J$46</formula>
    </cfRule>
  </conditionalFormatting>
  <conditionalFormatting sqref="K47">
    <cfRule type="cellIs" priority="1991" dxfId="281" stopIfTrue="1" operator="lessThan">
      <formula>$J$47</formula>
    </cfRule>
  </conditionalFormatting>
  <conditionalFormatting sqref="K48">
    <cfRule type="cellIs" priority="1990" dxfId="282" stopIfTrue="1" operator="lessThan">
      <formula>$J$48</formula>
    </cfRule>
  </conditionalFormatting>
  <conditionalFormatting sqref="K49">
    <cfRule type="cellIs" priority="1989" dxfId="283" stopIfTrue="1" operator="lessThan">
      <formula>$J$49</formula>
    </cfRule>
  </conditionalFormatting>
  <conditionalFormatting sqref="K50">
    <cfRule type="cellIs" priority="1988" dxfId="284" stopIfTrue="1" operator="lessThan">
      <formula>$J$50</formula>
    </cfRule>
  </conditionalFormatting>
  <conditionalFormatting sqref="K51">
    <cfRule type="cellIs" priority="1987" dxfId="285" stopIfTrue="1" operator="lessThan">
      <formula>$J$51</formula>
    </cfRule>
  </conditionalFormatting>
  <conditionalFormatting sqref="K52">
    <cfRule type="cellIs" priority="1986" dxfId="286" stopIfTrue="1" operator="lessThan">
      <formula>$J$52</formula>
    </cfRule>
  </conditionalFormatting>
  <conditionalFormatting sqref="K53">
    <cfRule type="cellIs" priority="1985" dxfId="287" stopIfTrue="1" operator="lessThan">
      <formula>$J$53</formula>
    </cfRule>
  </conditionalFormatting>
  <conditionalFormatting sqref="K54">
    <cfRule type="cellIs" priority="1984" dxfId="288" stopIfTrue="1" operator="lessThan">
      <formula>$J$54</formula>
    </cfRule>
  </conditionalFormatting>
  <conditionalFormatting sqref="K55">
    <cfRule type="cellIs" priority="1983" dxfId="289" stopIfTrue="1" operator="lessThan">
      <formula>$J$55</formula>
    </cfRule>
  </conditionalFormatting>
  <conditionalFormatting sqref="K56">
    <cfRule type="cellIs" priority="1982" dxfId="290" stopIfTrue="1" operator="lessThan">
      <formula>$J$56</formula>
    </cfRule>
  </conditionalFormatting>
  <conditionalFormatting sqref="K57">
    <cfRule type="cellIs" priority="1981" dxfId="291" stopIfTrue="1" operator="lessThan">
      <formula>$J$57</formula>
    </cfRule>
  </conditionalFormatting>
  <conditionalFormatting sqref="K58">
    <cfRule type="cellIs" priority="1980" dxfId="292" stopIfTrue="1" operator="lessThan">
      <formula>$J$58</formula>
    </cfRule>
  </conditionalFormatting>
  <conditionalFormatting sqref="K59">
    <cfRule type="cellIs" priority="1979" dxfId="293" stopIfTrue="1" operator="lessThan">
      <formula>$J$59</formula>
    </cfRule>
  </conditionalFormatting>
  <conditionalFormatting sqref="K60">
    <cfRule type="cellIs" priority="1978" dxfId="294" stopIfTrue="1" operator="lessThan">
      <formula>$J$60</formula>
    </cfRule>
  </conditionalFormatting>
  <conditionalFormatting sqref="K61">
    <cfRule type="cellIs" priority="1977" dxfId="295" stopIfTrue="1" operator="lessThan">
      <formula>$J$61</formula>
    </cfRule>
  </conditionalFormatting>
  <conditionalFormatting sqref="K62">
    <cfRule type="cellIs" priority="1976" dxfId="296" stopIfTrue="1" operator="lessThan">
      <formula>$J$62</formula>
    </cfRule>
  </conditionalFormatting>
  <conditionalFormatting sqref="K63 K86">
    <cfRule type="cellIs" priority="1927" dxfId="297" stopIfTrue="1" operator="lessThan">
      <formula>$J$63</formula>
    </cfRule>
  </conditionalFormatting>
  <conditionalFormatting sqref="K64">
    <cfRule type="cellIs" priority="1926" dxfId="298" stopIfTrue="1" operator="lessThan">
      <formula>$J$64</formula>
    </cfRule>
  </conditionalFormatting>
  <conditionalFormatting sqref="K65">
    <cfRule type="cellIs" priority="1925" dxfId="299" stopIfTrue="1" operator="lessThan">
      <formula>$J$65</formula>
    </cfRule>
  </conditionalFormatting>
  <conditionalFormatting sqref="K66">
    <cfRule type="cellIs" priority="1924" dxfId="300" stopIfTrue="1" operator="lessThan">
      <formula>$J$66</formula>
    </cfRule>
  </conditionalFormatting>
  <conditionalFormatting sqref="K67">
    <cfRule type="cellIs" priority="1923" dxfId="301" stopIfTrue="1" operator="lessThan">
      <formula>$J$67</formula>
    </cfRule>
  </conditionalFormatting>
  <conditionalFormatting sqref="K68">
    <cfRule type="cellIs" priority="1922" dxfId="302" stopIfTrue="1" operator="lessThan">
      <formula>$J$68</formula>
    </cfRule>
  </conditionalFormatting>
  <conditionalFormatting sqref="K69">
    <cfRule type="cellIs" priority="1921" dxfId="303" stopIfTrue="1" operator="lessThan">
      <formula>$J$69</formula>
    </cfRule>
  </conditionalFormatting>
  <conditionalFormatting sqref="K70">
    <cfRule type="cellIs" priority="1920" dxfId="304" stopIfTrue="1" operator="lessThan">
      <formula>$J$70</formula>
    </cfRule>
  </conditionalFormatting>
  <conditionalFormatting sqref="K71">
    <cfRule type="cellIs" priority="1919" dxfId="305" stopIfTrue="1" operator="lessThan">
      <formula>$J$71</formula>
    </cfRule>
  </conditionalFormatting>
  <conditionalFormatting sqref="K72">
    <cfRule type="cellIs" priority="1918" dxfId="306" stopIfTrue="1" operator="lessThan">
      <formula>$J$72</formula>
    </cfRule>
  </conditionalFormatting>
  <conditionalFormatting sqref="K73">
    <cfRule type="cellIs" priority="1917" dxfId="307" stopIfTrue="1" operator="lessThan">
      <formula>$J$73</formula>
    </cfRule>
  </conditionalFormatting>
  <conditionalFormatting sqref="K74">
    <cfRule type="cellIs" priority="1916" dxfId="308" stopIfTrue="1" operator="lessThan">
      <formula>$J$74</formula>
    </cfRule>
  </conditionalFormatting>
  <conditionalFormatting sqref="K75">
    <cfRule type="cellIs" priority="1915" dxfId="309" stopIfTrue="1" operator="lessThan">
      <formula>$J$75</formula>
    </cfRule>
  </conditionalFormatting>
  <conditionalFormatting sqref="K76">
    <cfRule type="cellIs" priority="1914" dxfId="310" stopIfTrue="1" operator="lessThan">
      <formula>$J$76</formula>
    </cfRule>
  </conditionalFormatting>
  <conditionalFormatting sqref="K77">
    <cfRule type="cellIs" priority="1913" dxfId="311" stopIfTrue="1" operator="lessThan">
      <formula>$J$77</formula>
    </cfRule>
  </conditionalFormatting>
  <conditionalFormatting sqref="K78">
    <cfRule type="cellIs" priority="1912" dxfId="312" stopIfTrue="1" operator="lessThan">
      <formula>$J$78</formula>
    </cfRule>
  </conditionalFormatting>
  <conditionalFormatting sqref="K79">
    <cfRule type="cellIs" priority="1911" dxfId="313" stopIfTrue="1" operator="lessThan">
      <formula>$J$79</formula>
    </cfRule>
  </conditionalFormatting>
  <conditionalFormatting sqref="K80">
    <cfRule type="cellIs" priority="1910" dxfId="314" stopIfTrue="1" operator="lessThan">
      <formula>$J$80</formula>
    </cfRule>
  </conditionalFormatting>
  <conditionalFormatting sqref="K81">
    <cfRule type="cellIs" priority="1909" dxfId="315" stopIfTrue="1" operator="lessThan">
      <formula>$J$81</formula>
    </cfRule>
  </conditionalFormatting>
  <conditionalFormatting sqref="K82">
    <cfRule type="cellIs" priority="1908" dxfId="316" stopIfTrue="1" operator="greaterThan">
      <formula>$J$82</formula>
    </cfRule>
  </conditionalFormatting>
  <conditionalFormatting sqref="K83 K93">
    <cfRule type="cellIs" priority="1907" dxfId="317" stopIfTrue="1" operator="greaterThan">
      <formula>$J$83</formula>
    </cfRule>
  </conditionalFormatting>
  <conditionalFormatting sqref="K84">
    <cfRule type="cellIs" priority="1906" dxfId="318" stopIfTrue="1" operator="greaterThan">
      <formula>$J$84</formula>
    </cfRule>
  </conditionalFormatting>
  <conditionalFormatting sqref="K85">
    <cfRule type="cellIs" priority="1905" dxfId="319" stopIfTrue="1" operator="greaterThan">
      <formula>$J$85</formula>
    </cfRule>
  </conditionalFormatting>
  <conditionalFormatting sqref="K5 K130 K128 K126 K124 K122 K120 K118 K116 K114 K112 K110 K108 K106 K104 K102 K100 K98 K96 K94 K90 K87">
    <cfRule type="cellIs" priority="2133" dxfId="320" stopIfTrue="1" operator="lessThan">
      <formula>$J$5</formula>
    </cfRule>
  </conditionalFormatting>
  <conditionalFormatting sqref="K28 K130 K128 K126 K124 K122 K120 K118 K116 K114 K112 K110 K108 K106 K104 K102 K100 K98 K96 K94 K90 K87">
    <cfRule type="cellIs" priority="2011" dxfId="321" stopIfTrue="1" operator="lessThan">
      <formula>$J$28</formula>
    </cfRule>
  </conditionalFormatting>
  <conditionalFormatting sqref="K89">
    <cfRule type="cellIs" priority="836" dxfId="322" stopIfTrue="1" operator="lessThan">
      <formula>$J$89</formula>
    </cfRule>
  </conditionalFormatting>
  <conditionalFormatting sqref="K91">
    <cfRule type="cellIs" priority="1849" dxfId="323" stopIfTrue="1" operator="lessThan">
      <formula>$J$91</formula>
    </cfRule>
  </conditionalFormatting>
  <conditionalFormatting sqref="K92">
    <cfRule type="cellIs" priority="1848" dxfId="324" stopIfTrue="1" operator="lessThan">
      <formula>$J$92</formula>
    </cfRule>
  </conditionalFormatting>
  <conditionalFormatting sqref="K95">
    <cfRule type="cellIs" priority="1846" dxfId="325" stopIfTrue="1" operator="lessThan">
      <formula>$J$95</formula>
    </cfRule>
  </conditionalFormatting>
  <conditionalFormatting sqref="K97">
    <cfRule type="cellIs" priority="1845" dxfId="326" stopIfTrue="1" operator="lessThan">
      <formula>$J$97</formula>
    </cfRule>
  </conditionalFormatting>
  <conditionalFormatting sqref="K99">
    <cfRule type="cellIs" priority="1844" dxfId="327" stopIfTrue="1" operator="lessThan">
      <formula>$J$99</formula>
    </cfRule>
  </conditionalFormatting>
  <conditionalFormatting sqref="K101">
    <cfRule type="cellIs" priority="1843" dxfId="328" stopIfTrue="1" operator="lessThan">
      <formula>$J$101</formula>
    </cfRule>
  </conditionalFormatting>
  <conditionalFormatting sqref="K103">
    <cfRule type="cellIs" priority="1842" dxfId="329" stopIfTrue="1" operator="lessThan">
      <formula>$J$103</formula>
    </cfRule>
  </conditionalFormatting>
  <conditionalFormatting sqref="K105">
    <cfRule type="cellIs" priority="1841" dxfId="330" stopIfTrue="1" operator="lessThan">
      <formula>$J$105</formula>
    </cfRule>
  </conditionalFormatting>
  <conditionalFormatting sqref="K107">
    <cfRule type="cellIs" priority="1840" dxfId="331" stopIfTrue="1" operator="lessThan">
      <formula>$J$107</formula>
    </cfRule>
  </conditionalFormatting>
  <conditionalFormatting sqref="K109">
    <cfRule type="cellIs" priority="1839" dxfId="332" stopIfTrue="1" operator="lessThan">
      <formula>$J$109</formula>
    </cfRule>
  </conditionalFormatting>
  <conditionalFormatting sqref="K111">
    <cfRule type="cellIs" priority="1838" dxfId="333" stopIfTrue="1" operator="lessThan">
      <formula>$J$111</formula>
    </cfRule>
  </conditionalFormatting>
  <conditionalFormatting sqref="K113">
    <cfRule type="cellIs" priority="1837" dxfId="334" stopIfTrue="1" operator="lessThan">
      <formula>$J$113</formula>
    </cfRule>
  </conditionalFormatting>
  <conditionalFormatting sqref="K115">
    <cfRule type="cellIs" priority="1836" dxfId="335" stopIfTrue="1" operator="lessThan">
      <formula>$J$115</formula>
    </cfRule>
  </conditionalFormatting>
  <conditionalFormatting sqref="K117">
    <cfRule type="cellIs" priority="1835" dxfId="336" stopIfTrue="1" operator="lessThan">
      <formula>$J$117</formula>
    </cfRule>
  </conditionalFormatting>
  <conditionalFormatting sqref="K119">
    <cfRule type="cellIs" priority="1834" dxfId="337" stopIfTrue="1" operator="lessThan">
      <formula>$J$119</formula>
    </cfRule>
  </conditionalFormatting>
  <conditionalFormatting sqref="K121">
    <cfRule type="cellIs" priority="1833" dxfId="338" stopIfTrue="1" operator="lessThan">
      <formula>$J$121</formula>
    </cfRule>
  </conditionalFormatting>
  <conditionalFormatting sqref="K123">
    <cfRule type="cellIs" priority="1832" dxfId="339" stopIfTrue="1" operator="lessThan">
      <formula>$J$123</formula>
    </cfRule>
  </conditionalFormatting>
  <conditionalFormatting sqref="K125">
    <cfRule type="cellIs" priority="1831" dxfId="340" stopIfTrue="1" operator="lessThan">
      <formula>$J$125</formula>
    </cfRule>
  </conditionalFormatting>
  <conditionalFormatting sqref="K127">
    <cfRule type="cellIs" priority="1830" dxfId="341" stopIfTrue="1" operator="lessThan">
      <formula>$J$127</formula>
    </cfRule>
  </conditionalFormatting>
  <conditionalFormatting sqref="K129">
    <cfRule type="cellIs" priority="1829" dxfId="342" stopIfTrue="1" operator="lessThan">
      <formula>$J$129</formula>
    </cfRule>
  </conditionalFormatting>
  <conditionalFormatting sqref="G130 G128 G126 G124 G122 G120 G118 G116 G114 G112 G110 G108 G106 G104 G102 G100 G98 G96 G94 G90 G87">
    <cfRule type="cellIs" priority="289" dxfId="343" operator="lessThan">
      <formula>$F$11</formula>
    </cfRule>
  </conditionalFormatting>
  <conditionalFormatting sqref="G130 G128 G126 G124 G122 G120 G118 G116 G114 G112 G110 G108 G106 G104 G102 G100 G98 G96 G94 G90 G87">
    <cfRule type="cellIs" priority="294" dxfId="344" stopIfTrue="1" operator="lessThan">
      <formula>$F$89</formula>
    </cfRule>
  </conditionalFormatting>
  <conditionalFormatting sqref="I130 I128 I126 I124 I122 I120 I118 I116 I114 I112 I110 I108 I106 I104 I102 I100 I98 I96 I94 I90 I87">
    <cfRule type="cellIs" priority="293" dxfId="345" stopIfTrue="1" operator="lessThan">
      <formula>$H$86</formula>
    </cfRule>
  </conditionalFormatting>
  <conditionalFormatting sqref="I130 I128 I126 I124 I122 I120 I118 I116 I114 I112 I110 I108 I106 I104 I102 I100 I98 I96 I94 I90 I87">
    <cfRule type="cellIs" priority="288" dxfId="346" operator="lessThan">
      <formula>$H$11</formula>
    </cfRule>
  </conditionalFormatting>
  <conditionalFormatting sqref="I130 I128 I126 I124 I122 I120 I118 I116 I114 I112 I110 I108 I106 I104 I102 I100 I98 I96 I94 I90 I87">
    <cfRule type="cellIs" priority="292" dxfId="347" stopIfTrue="1" operator="lessThan">
      <formula>$H$89</formula>
    </cfRule>
  </conditionalFormatting>
  <conditionalFormatting sqref="K130 K128 K126 K124 K122 K120 K118 K116 K114 K112 K110 K108 K106 K104 K102 K100 K98 K96 K94 K90 K87">
    <cfRule type="cellIs" priority="291" dxfId="348" stopIfTrue="1" operator="lessThan">
      <formula>$J$86</formula>
    </cfRule>
  </conditionalFormatting>
  <conditionalFormatting sqref="K130 K128 K126 K124 K122 K120 K118 K116 K114 K112 K110 K108 K106 K104 K102 K100 K98 K96 K94 K90 K87">
    <cfRule type="cellIs" priority="287" dxfId="349" operator="lessThan">
      <formula>$J$11</formula>
    </cfRule>
  </conditionalFormatting>
  <conditionalFormatting sqref="K130 K128 K126 K124 K122 K120 K118 K116 K114 K112 K110 K108 K106 K104 K102 K100 K98 K96 K94 K90 K87">
    <cfRule type="cellIs" priority="290" dxfId="350" stopIfTrue="1" operator="lessThan">
      <formula>$J$89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2021-04-22T09:06:50+03:00</cp:lastPrinted>
  <dcterms:created xsi:type="dcterms:W3CDTF">2024-05-03T16:19:55+03:00</dcterms:created>
  <dcterms:modified xsi:type="dcterms:W3CDTF">2024-05-08T16:55:53+03:00</dcterms:modified>
</cp:coreProperties>
</file>