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tiff" ContentType="image/tiff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showSheetTabs="0" activeTab="1"/>
  </bookViews>
  <sheets>
    <sheet name="Evaluation Version" sheetId="1" r:id="rId2"/>
    <sheet name="_1_ 14 - Труд_2016" sheetId="2" r:id="rId3"/>
  </sheets>
  <definedNames>
    <definedName name="_xlnm.Print_Area">#REF!</definedName>
  </definedNames>
  <calcPr calcId="0" iterate="0" iterateCount="100" iterateDelta="0.001"/>
</workbook>
</file>

<file path=xl/sharedStrings.xml><?xml version="1.0" encoding="utf-8"?>
<sst xmlns="http://schemas.openxmlformats.org/spreadsheetml/2006/main" count="397" uniqueCount="49">
  <si>
    <t>Wxcel IO License Not Found</t>
  </si>
  <si>
    <t>You need a valid license key to run SpreadJS Excel IO. Temporary keys are available for evaluation. If you purchased a license, your key is in your purchase confirmation email. Email us.sales@grapecity.com if you need assistance.</t>
  </si>
  <si>
    <t>Показатели</t>
  </si>
  <si>
    <t>Единица измерения</t>
  </si>
  <si>
    <t>отчет</t>
  </si>
  <si>
    <t>оценка</t>
  </si>
  <si>
    <t>прогноз</t>
  </si>
  <si>
    <t>Комментарии к показателям</t>
  </si>
  <si>
    <t>вариант 1</t>
  </si>
  <si>
    <t>вариант 2</t>
  </si>
  <si>
    <t>XII. Труд</t>
  </si>
  <si>
    <t>Численность занятого населения в организациях, включая занятых по найму у индивидуальных предпринимателей и отдельных граждан</t>
  </si>
  <si>
    <t>человек</t>
  </si>
  <si>
    <t>Значения показателей заполнится атоматически после утверждения и подписания формы "Баланс трудовых ресурсов"</t>
  </si>
  <si>
    <t>Темп роста численности</t>
  </si>
  <si>
    <t xml:space="preserve">% к предыдущему году </t>
  </si>
  <si>
    <t>в том числе:</t>
  </si>
  <si>
    <t>Раздел A Сельское, лесное хозяйство, охота, рыболовство и рыбоводство</t>
  </si>
  <si>
    <t xml:space="preserve">    в том числе: 01 Растениеводство и животноводство, охота и предоставление соответствующих услуг в этих областях</t>
  </si>
  <si>
    <t xml:space="preserve">    в том числе: 02 Лесоводство и лесозаготовки</t>
  </si>
  <si>
    <t xml:space="preserve">ПРОМЫШЛЕННОСТЬ </t>
  </si>
  <si>
    <t>Раздел B Добыча полезных ископаемых</t>
  </si>
  <si>
    <t>Раздел С Обрабатывающие производства</t>
  </si>
  <si>
    <t xml:space="preserve">Раздел D Обеспечение электрической энергией, газом и паром; кондиционирование воздуха                                                   </t>
  </si>
  <si>
    <t>Раздел E Водоснабжение; водоотведение, организация сбора и утилизации отходов, деятельность по ликвидации загрязнениЙ</t>
  </si>
  <si>
    <t>Раздел F Строительство</t>
  </si>
  <si>
    <t xml:space="preserve">Раздел G Торговля оптовая и розничная; ремонт автотранспортных средств и мотоциклов </t>
  </si>
  <si>
    <t>Раздел H Транспортировка и хранение</t>
  </si>
  <si>
    <t>Раздел I Деятельность гостиниц и предприятий общественного питания</t>
  </si>
  <si>
    <t>Раздел J Деятельность в области информации и связи</t>
  </si>
  <si>
    <t>Раздел K Деятельность финансовая и страховая</t>
  </si>
  <si>
    <t>Раздел L Деятельность по операциям с недвижимым имуществом</t>
  </si>
  <si>
    <t>Раздел M Деятельность профессиональная, научная и техническая</t>
  </si>
  <si>
    <t>Раздел N Деятельность административная и сопутствующие дополнительные услуги</t>
  </si>
  <si>
    <t>Раздел O Государственное управление и обеспечение военной безопасности; социальное обеспечение</t>
  </si>
  <si>
    <t>Раздел P Образование</t>
  </si>
  <si>
    <t>Раздел Q Деятельность в области здравоохранения и социальных услуг</t>
  </si>
  <si>
    <t>Раздел R Деятельность в области культуры, спорта, организации досуга и развлечений</t>
  </si>
  <si>
    <t>Раздел S Предоставление прочих видов услуг</t>
  </si>
  <si>
    <t>Фонд оплаты труда</t>
  </si>
  <si>
    <t>тыс. рублей</t>
  </si>
  <si>
    <t>Темп роста фонда оплаты труда</t>
  </si>
  <si>
    <t>Раздел E Водоснабжение; водоотведение, организация сбора и утилизации отходов, деятельность по ликвидации загрязнений</t>
  </si>
  <si>
    <t>Среднемесячная номинальная начисленная заработная плата в расчете на одного работника</t>
  </si>
  <si>
    <t>рублей</t>
  </si>
  <si>
    <t>Темп роста заработной платы</t>
  </si>
  <si>
    <r>
      <t xml:space="preserve">СПРАВОЧНО: в том числе по крупным и средним организациям </t>
    </r>
    <r>
      <rPr>
        <b/>
        <charset val="204"/>
        <color rgb="FFFF0000"/>
        <i/>
        <rFont val="Arial Cyr"/>
        <sz val="7"/>
      </rPr>
      <t>(по хозяйственным видам экономичекой деятельности)</t>
    </r>
  </si>
  <si>
    <t>х</t>
  </si>
  <si>
    <t xml:space="preserve">    Темп роста заработной платы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</si>
</sst>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1" formatCode="#,##0.0;\-#,##0.0"/>
    <numFmt numFmtId="172" formatCode="#,##0.0"/>
  </numFmts>
  <fonts count="14">
    <font>
      <sz val="8.25"/>
      <color rgb="FF000000"/>
      <name val="Tahoma"/>
    </font>
    <font>
      <sz val="10"/>
      <color auto="1"/>
      <name val="Arial Cyr"/>
    </font>
    <font>
      <sz val="8.25"/>
      <color auto="1"/>
      <name val="Tahoma"/>
    </font>
    <font>
      <i/>
      <sz val="8"/>
      <color auto="1"/>
      <name val="Arial"/>
    </font>
    <font>
      <sz val="8"/>
      <color auto="1"/>
      <name val="Arial"/>
    </font>
    <font>
      <sz val="7"/>
      <color auto="1"/>
      <name val="Arial"/>
    </font>
    <font>
      <b/>
      <sz val="7"/>
      <color auto="1"/>
      <name val="Arial"/>
    </font>
    <font>
      <i/>
      <sz val="7"/>
      <color auto="1"/>
      <name val="Arial"/>
    </font>
    <font>
      <b/>
      <sz val="8"/>
      <color auto="1"/>
      <name val="Arial"/>
    </font>
    <font>
      <i/>
      <sz val="7"/>
      <color auto="1"/>
      <name val="Arial Cyr"/>
    </font>
    <font>
      <i/>
      <sz val="8"/>
      <color auto="1"/>
      <name val="Arial Cyr"/>
    </font>
    <font>
      <sz val="8"/>
      <color auto="1"/>
      <name val="Arial Cyr"/>
    </font>
    <font>
      <b/>
      <sz val="7"/>
      <color rgb="FFFF0000"/>
      <name val="Arial"/>
    </font>
    <font>
      <u/>
      <sz val="8"/>
      <color auto="1"/>
      <name val="Arial"/>
    </font>
  </fonts>
  <fills count="10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theme="0" tint="-0.25"/>
      </patternFill>
    </fill>
    <fill>
      <patternFill patternType="solid">
        <fgColor theme="0"/>
      </patternFill>
    </fill>
    <fill>
      <patternFill patternType="solid">
        <fgColor theme="8" tint="0.8"/>
      </patternFill>
    </fill>
    <fill>
      <patternFill patternType="solid">
        <fgColor rgb="FFFFFF00"/>
      </patternFill>
    </fill>
    <fill>
      <patternFill patternType="solid">
        <fgColor theme="9" tint="0.6"/>
      </patternFill>
    </fill>
    <fill>
      <patternFill patternType="solid">
        <fgColor rgb="FFCCFFCC"/>
      </patternFill>
    </fill>
    <fill>
      <patternFill patternType="solid">
        <fgColor rgb="FFFFFFFF"/>
      </patternFill>
    </fill>
  </fills>
  <borders count="31">
    <border>
      <left/>
      <right/>
      <top/>
      <bottom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</border>
    <border>
      <left style="thin">
        <color rgb="FF000000"/>
      </left>
      <right style="hair">
        <color rgb="FF000000"/>
      </right>
      <top/>
      <bottom style="hair">
        <color rgb="FF000000"/>
      </bottom>
    </border>
    <border>
      <left style="hair">
        <color rgb="FF000000"/>
      </left>
      <right style="hair">
        <color rgb="FF000000"/>
      </right>
      <top/>
      <bottom style="hair">
        <color rgb="FF000000"/>
      </bottom>
    </border>
    <border>
      <left style="hair">
        <color rgb="FF000000"/>
      </left>
      <right style="thin">
        <color rgb="FF000000"/>
      </right>
      <top/>
      <bottom style="hair">
        <color rgb="FF000000"/>
      </bottom>
    </border>
    <border>
      <left style="thin">
        <color rgb="FF000000"/>
      </left>
      <right style="thin">
        <color rgb="FF000000"/>
      </right>
      <top/>
      <bottom style="hair">
        <color rgb="FF000000"/>
      </bottom>
    </border>
    <border>
      <left style="thin">
        <color rgb="FF000000"/>
      </left>
      <right style="hair">
        <color rgb="FF000000"/>
      </right>
      <top/>
      <bottom style="thin">
        <color rgb="FF000000"/>
      </bottom>
    </border>
    <border>
      <left style="hair">
        <color rgb="FF000000"/>
      </left>
      <right style="thin">
        <color rgb="FF000000"/>
      </right>
      <top/>
      <bottom style="thin">
        <color rgb="FF000000"/>
      </bottom>
    </border>
    <border>
      <left style="thin">
        <color rgb="FF000000"/>
      </left>
      <right style="hair">
        <color rgb="FF000000"/>
      </right>
      <top style="thin">
        <color rgb="FF000000"/>
      </top>
      <bottom/>
    </border>
    <border>
      <left style="hair">
        <color rgb="FF000000"/>
      </left>
      <right style="hair">
        <color rgb="FF000000"/>
      </right>
      <top style="thin">
        <color rgb="FF000000"/>
      </top>
      <bottom/>
    </border>
    <border>
      <left style="hair">
        <color rgb="FF000000"/>
      </left>
      <right style="thin">
        <color rgb="FF000000"/>
      </right>
      <top style="thin">
        <color rgb="FF000000"/>
      </top>
      <bottom/>
    </border>
    <border>
      <left style="thin">
        <color rgb="FF000000"/>
      </left>
      <right/>
      <top/>
      <bottom/>
    </border>
    <border>
      <left style="thin">
        <color rgb="FF000000"/>
      </left>
      <right style="thin">
        <color rgb="FF000000"/>
      </right>
      <top style="thin">
        <color rgb="FF000000"/>
      </top>
      <bottom/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/>
      <bottom style="thin">
        <color rgb="FF000000"/>
      </bottom>
    </border>
    <border>
      <left/>
      <right style="thin">
        <color rgb="FF000000"/>
      </right>
      <top style="thin">
        <color rgb="FF000000"/>
      </top>
      <bottom style="hair">
        <color rgb="FF000000"/>
      </bottom>
    </border>
    <border>
      <left/>
      <right style="thin">
        <color rgb="FF000000"/>
      </right>
      <top style="hair">
        <color rgb="FF000000"/>
      </top>
      <bottom style="hair">
        <color rgb="FF000000"/>
      </bottom>
    </border>
    <border>
      <left/>
      <right style="thin">
        <color rgb="FF000000"/>
      </right>
      <top style="hair">
        <color rgb="FF000000"/>
      </top>
      <bottom style="thin">
        <color rgb="FF000000"/>
      </bottom>
    </border>
    <border>
      <left/>
      <right style="hair">
        <color rgb="FF000000"/>
      </right>
      <top style="thin">
        <color rgb="FF000000"/>
      </top>
      <bottom style="thin">
        <color rgb="FF000000"/>
      </bottom>
    </border>
    <border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2">
    <xf numFmtId="0" fontId="0" fillId="0" borderId="0">
      <protection locked="0"/>
    </xf>
    <xf numFmtId="0" fontId="1" fillId="0" borderId="0"/>
  </cellStyleXfs>
  <cellXfs count="116">
    <xf numFmtId="0" fontId="0" fillId="0" borderId="0" xfId="0" applyFont="1">
      <protection locked="0"/>
    </xf>
    <xf numFmtId="0" fontId="1" fillId="0" borderId="0" xfId="1" applyFont="1"/>
    <xf numFmtId="0" fontId="2" fillId="0" borderId="0" xfId="0" applyFont="1">
      <protection locked="0"/>
    </xf>
    <xf numFmtId="0" fontId="2" fillId="0" borderId="0" xfId="0" applyFont="1">
      <alignment vertical="top"/>
      <protection locked="0"/>
    </xf>
    <xf numFmtId="0" fontId="3" fillId="0" borderId="0" xfId="0" applyFont="1"/>
    <xf numFmtId="0" fontId="4" fillId="0" borderId="0" xfId="0" applyFont="1">
      <alignment horizontal="left" vertical="center"/>
    </xf>
    <xf numFmtId="0" fontId="5" fillId="0" borderId="0" xfId="0" applyFont="1"/>
    <xf numFmtId="0" fontId="4" fillId="0" borderId="0" xfId="0" applyFont="1">
      <alignment horizontal="center" vertical="top"/>
    </xf>
    <xf numFmtId="0" fontId="2" fillId="0" borderId="0" xfId="0" applyFont="1"/>
    <xf numFmtId="0" fontId="5" fillId="0" borderId="1" xfId="0" applyFont="1" applyBorder="1">
      <alignment horizontal="center" vertical="center" wrapText="1"/>
    </xf>
    <xf numFmtId="171" fontId="3" fillId="0" borderId="2" xfId="0" applyFont="1" applyBorder="1" applyNumberFormat="1">
      <alignment horizontal="center" vertical="top"/>
    </xf>
    <xf numFmtId="171" fontId="3" fillId="0" borderId="3" xfId="0" applyFont="1" applyBorder="1" applyNumberFormat="1">
      <alignment horizontal="center" vertical="top"/>
    </xf>
    <xf numFmtId="171" fontId="3" fillId="0" borderId="4" xfId="0" applyFont="1" applyBorder="1" applyNumberFormat="1">
      <alignment horizontal="center" vertical="top"/>
    </xf>
    <xf numFmtId="0" fontId="5" fillId="0" borderId="5" xfId="0" applyFont="1" applyBorder="1">
      <alignment horizontal="center" vertical="center" wrapText="1"/>
    </xf>
    <xf numFmtId="0" fontId="6" fillId="2" borderId="6" xfId="0" applyFont="1" applyFill="1" applyBorder="1">
      <alignment horizontal="left" vertical="center" wrapText="1"/>
    </xf>
    <xf numFmtId="0" fontId="5" fillId="0" borderId="1" xfId="0" applyFont="1" applyBorder="1">
      <alignment horizontal="left" vertical="center" wrapText="1"/>
    </xf>
    <xf numFmtId="0" fontId="7" fillId="0" borderId="1" xfId="0" applyFont="1" applyBorder="1">
      <alignment horizontal="left" vertical="center" wrapText="1"/>
    </xf>
    <xf numFmtId="0" fontId="7" fillId="0" borderId="5" xfId="0" applyFont="1" applyBorder="1">
      <alignment horizontal="left" vertical="center" wrapText="1"/>
    </xf>
    <xf numFmtId="0" fontId="5" fillId="2" borderId="6" xfId="0" applyFont="1" applyFill="1" applyBorder="1">
      <alignment horizontal="center" vertical="center" wrapText="1"/>
    </xf>
    <xf numFmtId="3" fontId="8" fillId="0" borderId="2" xfId="0" applyFont="1" applyBorder="1" applyNumberFormat="1">
      <alignment horizontal="center" vertical="top"/>
    </xf>
    <xf numFmtId="3" fontId="8" fillId="0" borderId="3" xfId="0" applyFont="1" applyBorder="1" applyNumberFormat="1">
      <alignment horizontal="center" vertical="top"/>
    </xf>
    <xf numFmtId="3" fontId="8" fillId="0" borderId="4" xfId="0" applyFont="1" applyBorder="1" applyNumberFormat="1">
      <alignment horizontal="center" vertical="top"/>
    </xf>
    <xf numFmtId="171" fontId="4" fillId="0" borderId="2" xfId="0" applyFont="1" applyBorder="1" applyNumberFormat="1">
      <alignment horizontal="center" vertical="top"/>
    </xf>
    <xf numFmtId="171" fontId="4" fillId="0" borderId="3" xfId="0" applyFont="1" applyBorder="1" applyNumberFormat="1">
      <alignment horizontal="center" vertical="top"/>
    </xf>
    <xf numFmtId="171" fontId="4" fillId="0" borderId="4" xfId="0" applyFont="1" applyBorder="1" applyNumberFormat="1">
      <alignment horizontal="center" vertical="top"/>
    </xf>
    <xf numFmtId="172" fontId="8" fillId="3" borderId="7" xfId="0" applyFont="1" applyFill="1" applyBorder="1" applyNumberFormat="1">
      <alignment horizontal="center" vertical="top"/>
    </xf>
    <xf numFmtId="172" fontId="8" fillId="3" borderId="8" xfId="0" applyFont="1" applyFill="1" applyBorder="1" applyNumberFormat="1">
      <alignment horizontal="center" vertical="top"/>
    </xf>
    <xf numFmtId="172" fontId="8" fillId="3" borderId="9" xfId="0" applyFont="1" applyFill="1" applyBorder="1" applyNumberFormat="1">
      <alignment horizontal="center" vertical="top"/>
    </xf>
    <xf numFmtId="171" fontId="8" fillId="2" borderId="7" xfId="0" applyFont="1" applyFill="1" applyBorder="1" applyNumberFormat="1">
      <alignment horizontal="center" vertical="top"/>
    </xf>
    <xf numFmtId="171" fontId="8" fillId="2" borderId="8" xfId="0" applyFont="1" applyFill="1" applyBorder="1" applyNumberFormat="1">
      <alignment horizontal="center" vertical="top"/>
    </xf>
    <xf numFmtId="171" fontId="8" fillId="2" borderId="9" xfId="0" applyFont="1" applyFill="1" applyBorder="1" applyNumberFormat="1">
      <alignment horizontal="center" vertical="top"/>
    </xf>
    <xf numFmtId="2" fontId="4" fillId="4" borderId="1" xfId="0" applyFont="1" applyFill="1" applyBorder="1" applyNumberFormat="1">
      <alignment horizontal="center" vertical="top"/>
      <protection locked="0"/>
    </xf>
    <xf numFmtId="2" fontId="4" fillId="4" borderId="5" xfId="0" applyFont="1" applyFill="1" applyBorder="1" applyNumberFormat="1">
      <alignment horizontal="center" vertical="top"/>
      <protection locked="0"/>
    </xf>
    <xf numFmtId="2" fontId="4" fillId="4" borderId="6" xfId="0" applyFont="1" applyFill="1" applyBorder="1" applyNumberFormat="1">
      <alignment horizontal="center" vertical="top"/>
      <protection locked="0"/>
    </xf>
    <xf numFmtId="0" fontId="4" fillId="4" borderId="0" xfId="0" applyFont="1" applyFill="1">
      <alignment vertical="top"/>
    </xf>
    <xf numFmtId="0" fontId="9" fillId="5" borderId="1" xfId="0" applyFont="1" applyFill="1" applyBorder="1">
      <alignment horizontal="left" vertical="center" wrapText="1" shrinkToFit="1"/>
    </xf>
    <xf numFmtId="0" fontId="9" fillId="5" borderId="1" xfId="0" applyFont="1" applyFill="1" applyBorder="1">
      <alignment horizontal="center" vertical="center" wrapText="1" shrinkToFit="1"/>
    </xf>
    <xf numFmtId="172" fontId="10" fillId="5" borderId="2" xfId="0" applyFont="1" applyFill="1" applyBorder="1" applyNumberFormat="1">
      <alignment horizontal="center" vertical="top" wrapText="1"/>
    </xf>
    <xf numFmtId="172" fontId="10" fillId="5" borderId="3" xfId="0" applyFont="1" applyFill="1" applyBorder="1" applyNumberFormat="1">
      <alignment horizontal="center" vertical="top" wrapText="1"/>
    </xf>
    <xf numFmtId="0" fontId="6" fillId="3" borderId="6" xfId="0" applyFont="1" applyFill="1" applyBorder="1">
      <alignment horizontal="left" vertical="center" wrapText="1"/>
    </xf>
    <xf numFmtId="0" fontId="5" fillId="3" borderId="6" xfId="0" applyFont="1" applyFill="1" applyBorder="1">
      <alignment horizontal="center" vertical="center" wrapText="1"/>
    </xf>
    <xf numFmtId="0" fontId="5" fillId="3" borderId="1" xfId="0" applyFont="1" applyFill="1" applyBorder="1">
      <alignment horizontal="center" vertical="center" wrapText="1"/>
    </xf>
    <xf numFmtId="172" fontId="8" fillId="3" borderId="10" xfId="0" applyFont="1" applyFill="1" applyBorder="1" applyNumberFormat="1">
      <alignment horizontal="center" vertical="top"/>
    </xf>
    <xf numFmtId="172" fontId="8" fillId="3" borderId="11" xfId="0" applyFont="1" applyFill="1" applyBorder="1" applyNumberFormat="1">
      <alignment horizontal="center" vertical="top"/>
    </xf>
    <xf numFmtId="172" fontId="8" fillId="3" borderId="12" xfId="0" applyFont="1" applyFill="1" applyBorder="1" applyNumberFormat="1">
      <alignment horizontal="center" vertical="top"/>
    </xf>
    <xf numFmtId="2" fontId="4" fillId="4" borderId="13" xfId="0" applyFont="1" applyFill="1" applyBorder="1" applyNumberFormat="1">
      <alignment horizontal="center" vertical="top"/>
      <protection locked="0"/>
    </xf>
    <xf numFmtId="171" fontId="8" fillId="2" borderId="10" xfId="0" applyFont="1" applyFill="1" applyBorder="1" applyNumberFormat="1">
      <alignment horizontal="center" vertical="top"/>
    </xf>
    <xf numFmtId="171" fontId="8" fillId="2" borderId="11" xfId="0" applyFont="1" applyFill="1" applyBorder="1" applyNumberFormat="1">
      <alignment horizontal="center" vertical="top"/>
    </xf>
    <xf numFmtId="171" fontId="8" fillId="2" borderId="12" xfId="0" applyFont="1" applyFill="1" applyBorder="1" applyNumberFormat="1">
      <alignment horizontal="center" vertical="top"/>
    </xf>
    <xf numFmtId="0" fontId="4" fillId="0" borderId="7" xfId="0" applyFont="1" applyBorder="1">
      <alignment horizontal="center" vertical="center" wrapText="1"/>
    </xf>
    <xf numFmtId="0" fontId="4" fillId="0" borderId="8" xfId="0" applyFont="1" applyBorder="1">
      <alignment horizontal="center" vertical="center" wrapText="1"/>
    </xf>
    <xf numFmtId="0" fontId="4" fillId="0" borderId="9" xfId="0" applyFont="1" applyBorder="1">
      <alignment horizontal="center" vertical="center" wrapText="1"/>
    </xf>
    <xf numFmtId="0" fontId="4" fillId="0" borderId="14" xfId="0" applyFont="1" applyBorder="1">
      <alignment vertical="center"/>
    </xf>
    <xf numFmtId="0" fontId="4" fillId="0" borderId="15" xfId="0" applyFont="1" applyBorder="1">
      <alignment vertical="center" wrapText="1"/>
    </xf>
    <xf numFmtId="172" fontId="11" fillId="4" borderId="4" xfId="0" applyFont="1" applyFill="1" applyBorder="1" applyNumberFormat="1">
      <alignment horizontal="center" vertical="top" wrapText="1"/>
    </xf>
    <xf numFmtId="172" fontId="11" fillId="4" borderId="2" xfId="0" applyFont="1" applyFill="1" applyBorder="1" applyNumberFormat="1">
      <alignment horizontal="center" vertical="top" wrapText="1"/>
    </xf>
    <xf numFmtId="0" fontId="8" fillId="0" borderId="16" xfId="0" applyFont="1" applyBorder="1">
      <alignment horizontal="left" vertical="center"/>
    </xf>
    <xf numFmtId="0" fontId="8" fillId="0" borderId="17" xfId="0" applyFont="1" applyBorder="1">
      <alignment vertical="center"/>
    </xf>
    <xf numFmtId="0" fontId="8" fillId="0" borderId="17" xfId="0" applyFont="1" applyBorder="1">
      <alignment horizontal="center" vertical="top"/>
    </xf>
    <xf numFmtId="0" fontId="8" fillId="0" borderId="18" xfId="0" applyFont="1" applyBorder="1">
      <alignment horizontal="center" vertical="top"/>
    </xf>
    <xf numFmtId="0" fontId="7" fillId="3" borderId="19" xfId="0" applyFont="1" applyFill="1" applyBorder="1">
      <alignment vertical="top"/>
      <protection locked="0"/>
    </xf>
    <xf numFmtId="0" fontId="8" fillId="0" borderId="16" xfId="0" applyFont="1" applyBorder="1">
      <alignment horizontal="center" vertical="top"/>
    </xf>
    <xf numFmtId="2" fontId="3" fillId="4" borderId="20" xfId="0" applyFont="1" applyFill="1" applyBorder="1" applyNumberFormat="1">
      <alignment horizontal="center" vertical="top"/>
      <protection locked="0"/>
    </xf>
    <xf numFmtId="0" fontId="12" fillId="6" borderId="6" xfId="1" applyFont="1" applyFill="1" applyBorder="1">
      <alignment vertical="top" wrapText="1"/>
      <protection locked="0"/>
    </xf>
    <xf numFmtId="0" fontId="9" fillId="5" borderId="5" xfId="0" applyFont="1" applyFill="1" applyBorder="1">
      <alignment horizontal="left" vertical="center" wrapText="1" shrinkToFit="1"/>
    </xf>
    <xf numFmtId="0" fontId="9" fillId="5" borderId="5" xfId="0" applyFont="1" applyFill="1" applyBorder="1">
      <alignment horizontal="center" vertical="center" wrapText="1" shrinkToFit="1"/>
    </xf>
    <xf numFmtId="172" fontId="10" fillId="5" borderId="21" xfId="0" applyFont="1" applyFill="1" applyBorder="1" applyNumberFormat="1">
      <alignment horizontal="center" vertical="top" wrapText="1"/>
    </xf>
    <xf numFmtId="172" fontId="10" fillId="5" borderId="22" xfId="0" applyFont="1" applyFill="1" applyBorder="1" applyNumberFormat="1">
      <alignment horizontal="center" vertical="top" wrapText="1"/>
    </xf>
    <xf numFmtId="172" fontId="11" fillId="4" borderId="23" xfId="0" applyFont="1" applyFill="1" applyBorder="1" applyNumberFormat="1">
      <alignment horizontal="center" vertical="top" wrapText="1"/>
    </xf>
    <xf numFmtId="172" fontId="11" fillId="4" borderId="21" xfId="0" applyFont="1" applyFill="1" applyBorder="1" applyNumberFormat="1">
      <alignment horizontal="center" vertical="top" wrapText="1"/>
    </xf>
    <xf numFmtId="2" fontId="4" fillId="4" borderId="24" xfId="0" applyFont="1" applyFill="1" applyBorder="1" applyNumberFormat="1">
      <alignment horizontal="center" vertical="top"/>
      <protection locked="0"/>
    </xf>
    <xf numFmtId="37" fontId="8" fillId="7" borderId="3" xfId="0" applyFont="1" applyFill="1" applyBorder="1" applyNumberFormat="1">
      <alignment horizontal="center" vertical="top"/>
    </xf>
    <xf numFmtId="37" fontId="8" fillId="7" borderId="4" xfId="0" applyFont="1" applyFill="1" applyBorder="1" applyNumberFormat="1">
      <alignment horizontal="center" vertical="top"/>
    </xf>
    <xf numFmtId="37" fontId="8" fillId="7" borderId="2" xfId="0" applyFont="1" applyFill="1" applyBorder="1" applyNumberFormat="1">
      <alignment horizontal="center" vertical="top"/>
    </xf>
    <xf numFmtId="171" fontId="4" fillId="7" borderId="3" xfId="0" applyFont="1" applyFill="1" applyBorder="1" applyNumberFormat="1">
      <alignment horizontal="center" vertical="top"/>
    </xf>
    <xf numFmtId="171" fontId="4" fillId="7" borderId="4" xfId="0" applyFont="1" applyFill="1" applyBorder="1" applyNumberFormat="1">
      <alignment horizontal="center" vertical="top"/>
    </xf>
    <xf numFmtId="171" fontId="4" fillId="7" borderId="2" xfId="0" applyFont="1" applyFill="1" applyBorder="1" applyNumberFormat="1">
      <alignment horizontal="center" vertical="top"/>
    </xf>
    <xf numFmtId="171" fontId="4" fillId="7" borderId="22" xfId="0" applyFont="1" applyFill="1" applyBorder="1" applyNumberFormat="1">
      <alignment horizontal="center" vertical="top"/>
    </xf>
    <xf numFmtId="171" fontId="4" fillId="7" borderId="23" xfId="0" applyFont="1" applyFill="1" applyBorder="1" applyNumberFormat="1">
      <alignment horizontal="center" vertical="top"/>
    </xf>
    <xf numFmtId="171" fontId="4" fillId="7" borderId="21" xfId="0" applyFont="1" applyFill="1" applyBorder="1" applyNumberFormat="1">
      <alignment horizontal="center" vertical="top"/>
    </xf>
    <xf numFmtId="171" fontId="4" fillId="8" borderId="2" xfId="0" applyFont="1" applyFill="1" applyBorder="1" applyNumberFormat="1">
      <alignment horizontal="center" vertical="top"/>
    </xf>
    <xf numFmtId="171" fontId="4" fillId="8" borderId="3" xfId="0" applyFont="1" applyFill="1" applyBorder="1" applyNumberFormat="1">
      <alignment horizontal="center" vertical="top"/>
    </xf>
    <xf numFmtId="171" fontId="4" fillId="8" borderId="4" xfId="0" applyFont="1" applyFill="1" applyBorder="1" applyNumberFormat="1">
      <alignment horizontal="center" vertical="top"/>
    </xf>
    <xf numFmtId="3" fontId="4" fillId="8" borderId="2" xfId="0" applyFont="1" applyFill="1" applyBorder="1" applyNumberFormat="1">
      <alignment horizontal="center" vertical="top"/>
    </xf>
    <xf numFmtId="3" fontId="4" fillId="8" borderId="3" xfId="0" applyFont="1" applyFill="1" applyBorder="1" applyNumberFormat="1">
      <alignment horizontal="center" vertical="top"/>
    </xf>
    <xf numFmtId="3" fontId="4" fillId="8" borderId="4" xfId="0" applyFont="1" applyFill="1" applyBorder="1" applyNumberFormat="1">
      <alignment horizontal="center" vertical="top"/>
    </xf>
    <xf numFmtId="171" fontId="13" fillId="8" borderId="2" xfId="0" applyFont="1" applyFill="1" applyBorder="1" applyNumberFormat="1">
      <alignment horizontal="center" vertical="top"/>
    </xf>
    <xf numFmtId="171" fontId="4" fillId="8" borderId="21" xfId="0" applyFont="1" applyFill="1" applyBorder="1" applyNumberFormat="1">
      <alignment horizontal="center" vertical="top"/>
    </xf>
    <xf numFmtId="171" fontId="4" fillId="8" borderId="22" xfId="0" applyFont="1" applyFill="1" applyBorder="1" applyNumberFormat="1">
      <alignment horizontal="center" vertical="top"/>
    </xf>
    <xf numFmtId="171" fontId="4" fillId="8" borderId="23" xfId="0" applyFont="1" applyFill="1" applyBorder="1" applyNumberFormat="1">
      <alignment horizontal="center" vertical="top"/>
    </xf>
    <xf numFmtId="0" fontId="4" fillId="9" borderId="25" xfId="0" applyFont="1" applyFill="1" applyBorder="1">
      <alignment horizontal="center" vertical="center" wrapText="1"/>
    </xf>
    <xf numFmtId="0" fontId="4" fillId="9" borderId="26" xfId="0" applyFont="1" applyFill="1" applyBorder="1">
      <alignment horizontal="center" vertical="center" wrapText="1"/>
    </xf>
    <xf numFmtId="0" fontId="4" fillId="9" borderId="27" xfId="0" applyFont="1" applyFill="1" applyBorder="1">
      <alignment horizontal="center" vertical="center" wrapText="1"/>
    </xf>
    <xf numFmtId="0" fontId="4" fillId="0" borderId="7" xfId="0" applyFont="1" applyBorder="1">
      <alignment horizontal="center" vertical="center"/>
    </xf>
    <xf numFmtId="0" fontId="4" fillId="0" borderId="2" xfId="0" applyFont="1" applyBorder="1">
      <alignment horizontal="center" vertical="center"/>
    </xf>
    <xf numFmtId="0" fontId="4" fillId="0" borderId="21" xfId="0" applyFont="1" applyBorder="1">
      <alignment horizontal="center" vertical="center"/>
    </xf>
    <xf numFmtId="0" fontId="4" fillId="0" borderId="28" xfId="0" applyFont="1" applyBorder="1">
      <alignment horizontal="center" vertical="center" wrapText="1"/>
    </xf>
    <xf numFmtId="0" fontId="4" fillId="0" borderId="29" xfId="0" applyFont="1" applyBorder="1">
      <alignment horizontal="center" vertical="center" wrapText="1"/>
    </xf>
    <xf numFmtId="0" fontId="4" fillId="0" borderId="30" xfId="0" applyFont="1" applyBorder="1">
      <alignment horizontal="center" vertical="center" wrapText="1"/>
    </xf>
    <xf numFmtId="0" fontId="4" fillId="0" borderId="16" xfId="0" applyFont="1" applyBorder="1">
      <alignment horizontal="center" vertical="center" wrapText="1"/>
    </xf>
    <xf numFmtId="0" fontId="4" fillId="0" borderId="18" xfId="0" applyFont="1" applyBorder="1">
      <alignment horizontal="center" vertical="center" wrapText="1"/>
    </xf>
    <xf numFmtId="0" fontId="5" fillId="0" borderId="9" xfId="0" applyFont="1" applyBorder="1">
      <alignment horizontal="center" vertical="center" wrapText="1"/>
    </xf>
    <xf numFmtId="0" fontId="5" fillId="0" borderId="4" xfId="0" applyFont="1" applyBorder="1">
      <alignment horizontal="center" vertical="center" wrapText="1"/>
    </xf>
    <xf numFmtId="0" fontId="5" fillId="0" borderId="23" xfId="0" applyFont="1" applyBorder="1">
      <alignment horizontal="center" vertical="center" wrapText="1"/>
    </xf>
    <xf numFmtId="0" fontId="4" fillId="0" borderId="4" xfId="0" applyFont="1" applyBorder="1">
      <alignment horizontal="center" vertical="center"/>
    </xf>
    <xf numFmtId="0" fontId="4" fillId="0" borderId="23" xfId="0" applyFont="1" applyBorder="1">
      <alignment horizontal="center" vertical="center"/>
    </xf>
    <xf numFmtId="0" fontId="4" fillId="0" borderId="3" xfId="0" applyFont="1" applyBorder="1">
      <alignment horizontal="center" vertical="center"/>
    </xf>
    <xf numFmtId="0" fontId="4" fillId="0" borderId="22" xfId="0" applyFont="1" applyBorder="1">
      <alignment horizontal="center" vertical="center"/>
    </xf>
    <xf numFmtId="2" fontId="3" fillId="4" borderId="20" xfId="0" applyFont="1" applyFill="1" applyBorder="1" applyNumberFormat="1">
      <alignment horizontal="center" vertical="top"/>
    </xf>
    <xf numFmtId="0" fontId="12" fillId="6" borderId="6" xfId="0" applyFont="1" applyFill="1" applyBorder="1">
      <alignment vertical="top" wrapText="1"/>
    </xf>
    <xf numFmtId="0" fontId="7" fillId="3" borderId="19" xfId="0" applyFont="1" applyFill="1" applyBorder="1">
      <alignment vertical="top"/>
    </xf>
    <xf numFmtId="2" fontId="4" fillId="4" borderId="1" xfId="0" applyFont="1" applyFill="1" applyBorder="1" applyNumberFormat="1">
      <alignment horizontal="center" vertical="top"/>
    </xf>
    <xf numFmtId="2" fontId="4" fillId="4" borderId="5" xfId="0" applyFont="1" applyFill="1" applyBorder="1" applyNumberFormat="1">
      <alignment horizontal="center" vertical="top"/>
    </xf>
    <xf numFmtId="2" fontId="4" fillId="4" borderId="6" xfId="0" applyFont="1" applyFill="1" applyBorder="1" applyNumberFormat="1">
      <alignment horizontal="center" vertical="top"/>
    </xf>
    <xf numFmtId="2" fontId="4" fillId="4" borderId="13" xfId="0" applyFont="1" applyFill="1" applyBorder="1" applyNumberFormat="1">
      <alignment horizontal="center" vertical="top"/>
    </xf>
    <xf numFmtId="2" fontId="4" fillId="4" borderId="24" xfId="0" applyFont="1" applyFill="1" applyBorder="1" applyNumberFormat="1">
      <alignment horizontal="center" vertical="top"/>
    </xf>
  </cellXfs>
  <cellStyles count="2">
    <cellStyle name="Normal" xfId="0" builtinId="0"/>
    <cellStyle name="Обычный 3" xfId="1"/>
  </cellStyles>
  <dxfs count="304"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</dxfs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<Relationship Id="rId5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2524187-0258-649B-C999-07E752DD6F4F}" mc:Ignorable="x14ac xr xr2 xr3">
  <dimension ref="A1:T20"/>
  <sheetViews>
    <sheetView workbookViewId="0">
      <selection activeCell="A1" sqref="A1"/>
    </sheetView>
  </sheetViews>
  <sheetFormatPr defaultColWidth="10" customHeight="1" defaultRowHeight="22.5"/>
  <sheetData>
    <row r="2" customHeight="1" ht="22.5">
      <c r="B2" s="0" t="s">
        <v>0</v>
      </c>
    </row>
    <row customHeight="1" ht="22.5">
      <c r="B3" s="0" t="s">
        <v>1</v>
      </c>
    </row>
  </sheetData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4FB725C-5E49-43E6-CC75-3C5E26089226}" mc:Ignorable="x14ac xr xr2 xr3">
  <dimension ref="A1:L122"/>
  <sheetViews>
    <sheetView topLeftCell="C1" zoomScale="130" workbookViewId="0" tabSelected="1">
      <pane ySplit="3" topLeftCell="A26" activePane="bottomLeft" state="frozen"/>
    </sheetView>
  </sheetViews>
  <sheetFormatPr defaultColWidth="8.16015625" customHeight="1" defaultRowHeight="11.25"/>
  <cols>
    <col min="1" max="1" style="5" width="39.5" customWidth="1"/>
    <col min="2" max="2" style="6" width="23.16015625" customWidth="1"/>
    <col min="3" max="3" style="7" width="11.16015625" customWidth="1"/>
    <col min="4" max="4" style="7" width="10.66015625" customWidth="1"/>
    <col min="5" max="5" style="7" width="10.5" customWidth="1"/>
    <col min="6" max="7" style="7" width="10.83203125" customWidth="1"/>
    <col min="8" max="11" style="7" width="11.16015625" customWidth="1"/>
    <col min="12" max="12" style="34" width="31.33203125" customWidth="1"/>
  </cols>
  <sheetData>
    <row s="3" customFormat="1" customHeight="1" ht="11.25">
      <c r="A1" s="93" t="s">
        <v>2</v>
      </c>
      <c r="B1" s="101" t="s">
        <v>3</v>
      </c>
      <c r="C1" s="49" t="s">
        <v>4</v>
      </c>
      <c r="D1" s="50" t="s">
        <v>4</v>
      </c>
      <c r="E1" s="51" t="s">
        <v>5</v>
      </c>
      <c r="F1" s="96" t="s">
        <v>6</v>
      </c>
      <c r="G1" s="97"/>
      <c r="H1" s="97"/>
      <c r="I1" s="97"/>
      <c r="J1" s="97"/>
      <c r="K1" s="98"/>
      <c r="L1" s="90" t="s">
        <v>7</v>
      </c>
    </row>
    <row s="3" customFormat="1" customHeight="1" ht="11.25">
      <c r="A2" s="94"/>
      <c r="B2" s="102"/>
      <c r="C2" s="94">
        <v>2022</v>
      </c>
      <c r="D2" s="106">
        <v>2023</v>
      </c>
      <c r="E2" s="104">
        <v>2024</v>
      </c>
      <c r="F2" s="99">
        <v>2025</v>
      </c>
      <c r="G2" s="100"/>
      <c r="H2" s="99">
        <v>2026</v>
      </c>
      <c r="I2" s="100"/>
      <c r="J2" s="99">
        <v>2027</v>
      </c>
      <c r="K2" s="100"/>
      <c r="L2" s="91"/>
    </row>
    <row s="3" customFormat="1" customHeight="1" ht="11.25">
      <c r="A3" s="95"/>
      <c r="B3" s="103"/>
      <c r="C3" s="95"/>
      <c r="D3" s="107"/>
      <c r="E3" s="105"/>
      <c r="F3" s="52" t="s">
        <v>8</v>
      </c>
      <c r="G3" s="53" t="s">
        <v>9</v>
      </c>
      <c r="H3" s="52" t="s">
        <v>8</v>
      </c>
      <c r="I3" s="53" t="s">
        <v>9</v>
      </c>
      <c r="J3" s="52" t="s">
        <v>8</v>
      </c>
      <c r="K3" s="53" t="s">
        <v>9</v>
      </c>
      <c r="L3" s="92"/>
    </row>
    <row s="4" customFormat="1" customHeight="1" ht="15">
      <c r="A4" s="56" t="s">
        <v>10</v>
      </c>
      <c r="B4" s="57"/>
      <c r="C4" s="58"/>
      <c r="D4" s="58"/>
      <c r="E4" s="59"/>
      <c r="F4" s="61"/>
      <c r="G4" s="59"/>
      <c r="H4" s="61"/>
      <c r="I4" s="59"/>
      <c r="J4" s="61"/>
      <c r="K4" s="59"/>
      <c r="L4" s="108"/>
    </row>
    <row s="3" customFormat="1" customHeight="1" ht="36">
      <c r="A5" s="39" t="s">
        <v>11</v>
      </c>
      <c r="B5" s="40" t="s">
        <v>12</v>
      </c>
      <c r="C5" s="71">
        <v>2215</v>
      </c>
      <c r="D5" s="71">
        <v>2208</v>
      </c>
      <c r="E5" s="72">
        <v>2211</v>
      </c>
      <c r="F5" s="73">
        <v>2228</v>
      </c>
      <c r="G5" s="72">
        <v>2232</v>
      </c>
      <c r="H5" s="73">
        <v>2237</v>
      </c>
      <c r="I5" s="72">
        <v>2246</v>
      </c>
      <c r="J5" s="73">
        <v>2250</v>
      </c>
      <c r="K5" s="72">
        <v>2265</v>
      </c>
      <c r="L5" s="109" t="s">
        <v>13</v>
      </c>
    </row>
    <row customHeight="1" ht="11.25">
      <c r="A6" s="110" t="s">
        <v>14</v>
      </c>
      <c r="B6" s="41" t="s">
        <v>15</v>
      </c>
      <c r="C6" s="71"/>
      <c r="D6" s="71"/>
      <c r="E6" s="72"/>
      <c r="F6" s="73"/>
      <c r="G6" s="72"/>
      <c r="H6" s="73"/>
      <c r="I6" s="72"/>
      <c r="J6" s="73"/>
      <c r="K6" s="72"/>
      <c r="L6" s="111"/>
    </row>
    <row customHeight="1" ht="11.25">
      <c r="A7" s="15" t="s">
        <v>16</v>
      </c>
      <c r="B7" s="9"/>
      <c r="C7" s="19"/>
      <c r="D7" s="20"/>
      <c r="E7" s="21"/>
      <c r="F7" s="19"/>
      <c r="G7" s="21"/>
      <c r="H7" s="19"/>
      <c r="I7" s="21"/>
      <c r="J7" s="19"/>
      <c r="K7" s="21"/>
      <c r="L7" s="111"/>
    </row>
    <row customHeight="1" ht="19.5">
      <c r="A8" s="16" t="s">
        <v>17</v>
      </c>
      <c r="B8" s="9" t="s">
        <v>12</v>
      </c>
      <c r="C8" s="74">
        <v>352</v>
      </c>
      <c r="D8" s="74">
        <v>347</v>
      </c>
      <c r="E8" s="75">
        <v>348</v>
      </c>
      <c r="F8" s="76">
        <v>356</v>
      </c>
      <c r="G8" s="75">
        <v>357</v>
      </c>
      <c r="H8" s="76">
        <v>361</v>
      </c>
      <c r="I8" s="75">
        <v>364</v>
      </c>
      <c r="J8" s="76">
        <v>368</v>
      </c>
      <c r="K8" s="75">
        <v>373</v>
      </c>
      <c r="L8" s="111"/>
    </row>
    <row customHeight="1" ht="29.25">
      <c r="A9" s="15" t="s">
        <v>18</v>
      </c>
      <c r="B9" s="9" t="s">
        <v>12</v>
      </c>
      <c r="C9" s="74">
        <v>30</v>
      </c>
      <c r="D9" s="74">
        <v>26</v>
      </c>
      <c r="E9" s="75">
        <v>26</v>
      </c>
      <c r="F9" s="76">
        <v>27</v>
      </c>
      <c r="G9" s="75">
        <v>27</v>
      </c>
      <c r="H9" s="76">
        <v>27</v>
      </c>
      <c r="I9" s="75">
        <v>28</v>
      </c>
      <c r="J9" s="76">
        <v>28</v>
      </c>
      <c r="K9" s="75">
        <v>30</v>
      </c>
      <c r="L9" s="111"/>
    </row>
    <row customHeight="1" ht="11.25">
      <c r="A10" s="15" t="s">
        <v>19</v>
      </c>
      <c r="B10" s="9" t="s">
        <v>12</v>
      </c>
      <c r="C10" s="74">
        <v>322</v>
      </c>
      <c r="D10" s="74">
        <v>321</v>
      </c>
      <c r="E10" s="75">
        <v>322</v>
      </c>
      <c r="F10" s="76">
        <v>329</v>
      </c>
      <c r="G10" s="75">
        <v>330</v>
      </c>
      <c r="H10" s="76">
        <v>334</v>
      </c>
      <c r="I10" s="75">
        <v>336</v>
      </c>
      <c r="J10" s="76">
        <v>340</v>
      </c>
      <c r="K10" s="75">
        <v>343</v>
      </c>
      <c r="L10" s="111"/>
    </row>
    <row customHeight="1" ht="11.25">
      <c r="A11" s="16" t="s">
        <v>20</v>
      </c>
      <c r="B11" s="9" t="s">
        <v>12</v>
      </c>
      <c r="C11" s="74">
        <v>458</v>
      </c>
      <c r="D11" s="74">
        <v>460</v>
      </c>
      <c r="E11" s="75">
        <v>458</v>
      </c>
      <c r="F11" s="76">
        <v>463</v>
      </c>
      <c r="G11" s="75">
        <v>464</v>
      </c>
      <c r="H11" s="76">
        <v>463</v>
      </c>
      <c r="I11" s="75">
        <v>464</v>
      </c>
      <c r="J11" s="76">
        <v>465</v>
      </c>
      <c r="K11" s="75">
        <v>467</v>
      </c>
      <c r="L11" s="111"/>
    </row>
    <row customHeight="1" ht="11.25">
      <c r="A12" s="16" t="s">
        <v>21</v>
      </c>
      <c r="B12" s="9" t="s">
        <v>12</v>
      </c>
      <c r="C12" s="74">
        <v>0</v>
      </c>
      <c r="D12" s="74">
        <v>0</v>
      </c>
      <c r="E12" s="75">
        <v>0</v>
      </c>
      <c r="F12" s="76">
        <v>0</v>
      </c>
      <c r="G12" s="75">
        <v>0</v>
      </c>
      <c r="H12" s="76">
        <v>0</v>
      </c>
      <c r="I12" s="75">
        <v>0</v>
      </c>
      <c r="J12" s="76">
        <v>0</v>
      </c>
      <c r="K12" s="75">
        <v>0</v>
      </c>
      <c r="L12" s="111"/>
    </row>
    <row customHeight="1" ht="11.25">
      <c r="A13" s="16" t="s">
        <v>22</v>
      </c>
      <c r="B13" s="9" t="s">
        <v>12</v>
      </c>
      <c r="C13" s="74">
        <v>409</v>
      </c>
      <c r="D13" s="74">
        <v>408</v>
      </c>
      <c r="E13" s="75">
        <v>406</v>
      </c>
      <c r="F13" s="76">
        <v>412</v>
      </c>
      <c r="G13" s="75">
        <v>413</v>
      </c>
      <c r="H13" s="76">
        <v>412</v>
      </c>
      <c r="I13" s="75">
        <v>413</v>
      </c>
      <c r="J13" s="76">
        <v>414</v>
      </c>
      <c r="K13" s="75">
        <v>416</v>
      </c>
      <c r="L13" s="111"/>
    </row>
    <row customHeight="1" ht="19.5">
      <c r="A14" s="16" t="s">
        <v>23</v>
      </c>
      <c r="B14" s="9" t="s">
        <v>12</v>
      </c>
      <c r="C14" s="74">
        <v>48</v>
      </c>
      <c r="D14" s="74">
        <v>51</v>
      </c>
      <c r="E14" s="75">
        <v>51</v>
      </c>
      <c r="F14" s="76">
        <v>51</v>
      </c>
      <c r="G14" s="75">
        <v>51</v>
      </c>
      <c r="H14" s="76">
        <v>51</v>
      </c>
      <c r="I14" s="75">
        <v>51</v>
      </c>
      <c r="J14" s="76">
        <v>51</v>
      </c>
      <c r="K14" s="75">
        <v>51</v>
      </c>
      <c r="L14" s="111"/>
    </row>
    <row customHeight="1" ht="29.25">
      <c r="A15" s="16" t="s">
        <v>24</v>
      </c>
      <c r="B15" s="9" t="s">
        <v>12</v>
      </c>
      <c r="C15" s="74">
        <v>1</v>
      </c>
      <c r="D15" s="74">
        <v>1</v>
      </c>
      <c r="E15" s="75">
        <v>1</v>
      </c>
      <c r="F15" s="76">
        <v>0</v>
      </c>
      <c r="G15" s="75">
        <v>0</v>
      </c>
      <c r="H15" s="76">
        <v>0</v>
      </c>
      <c r="I15" s="75">
        <v>0</v>
      </c>
      <c r="J15" s="76">
        <v>0</v>
      </c>
      <c r="K15" s="75">
        <v>0</v>
      </c>
      <c r="L15" s="111"/>
    </row>
    <row customHeight="1" ht="11.25">
      <c r="A16" s="16" t="s">
        <v>25</v>
      </c>
      <c r="B16" s="9" t="s">
        <v>12</v>
      </c>
      <c r="C16" s="74">
        <v>5</v>
      </c>
      <c r="D16" s="74">
        <v>5</v>
      </c>
      <c r="E16" s="75">
        <v>5</v>
      </c>
      <c r="F16" s="76">
        <v>5</v>
      </c>
      <c r="G16" s="75">
        <v>5</v>
      </c>
      <c r="H16" s="76">
        <v>6</v>
      </c>
      <c r="I16" s="75">
        <v>6</v>
      </c>
      <c r="J16" s="76">
        <v>7</v>
      </c>
      <c r="K16" s="75">
        <v>7</v>
      </c>
      <c r="L16" s="111"/>
    </row>
    <row customHeight="1" ht="19.5">
      <c r="A17" s="16" t="s">
        <v>26</v>
      </c>
      <c r="B17" s="9" t="s">
        <v>12</v>
      </c>
      <c r="C17" s="74">
        <v>247</v>
      </c>
      <c r="D17" s="74">
        <v>247</v>
      </c>
      <c r="E17" s="75">
        <v>245</v>
      </c>
      <c r="F17" s="76">
        <v>246</v>
      </c>
      <c r="G17" s="75">
        <v>247</v>
      </c>
      <c r="H17" s="76">
        <v>247</v>
      </c>
      <c r="I17" s="75">
        <v>250</v>
      </c>
      <c r="J17" s="76">
        <v>250</v>
      </c>
      <c r="K17" s="75">
        <v>254</v>
      </c>
      <c r="L17" s="111"/>
    </row>
    <row customHeight="1" ht="11.25">
      <c r="A18" s="16" t="s">
        <v>27</v>
      </c>
      <c r="B18" s="9" t="s">
        <v>12</v>
      </c>
      <c r="C18" s="74">
        <v>103</v>
      </c>
      <c r="D18" s="74">
        <v>103</v>
      </c>
      <c r="E18" s="75">
        <v>103</v>
      </c>
      <c r="F18" s="76">
        <v>103</v>
      </c>
      <c r="G18" s="75">
        <v>103</v>
      </c>
      <c r="H18" s="76">
        <v>104</v>
      </c>
      <c r="I18" s="75">
        <v>104</v>
      </c>
      <c r="J18" s="76">
        <v>104</v>
      </c>
      <c r="K18" s="75">
        <v>104</v>
      </c>
      <c r="L18" s="111"/>
    </row>
    <row customHeight="1" ht="19.5">
      <c r="A19" s="16" t="s">
        <v>28</v>
      </c>
      <c r="B19" s="9" t="s">
        <v>12</v>
      </c>
      <c r="C19" s="74">
        <v>2</v>
      </c>
      <c r="D19" s="74">
        <v>3</v>
      </c>
      <c r="E19" s="75">
        <v>3</v>
      </c>
      <c r="F19" s="76">
        <v>3</v>
      </c>
      <c r="G19" s="75">
        <v>3</v>
      </c>
      <c r="H19" s="76">
        <v>3</v>
      </c>
      <c r="I19" s="75">
        <v>3</v>
      </c>
      <c r="J19" s="76">
        <v>3</v>
      </c>
      <c r="K19" s="75">
        <v>3</v>
      </c>
      <c r="L19" s="111"/>
    </row>
    <row customHeight="1" ht="19.5">
      <c r="A20" s="16" t="s">
        <v>29</v>
      </c>
      <c r="B20" s="9" t="s">
        <v>12</v>
      </c>
      <c r="C20" s="74">
        <v>11</v>
      </c>
      <c r="D20" s="74">
        <v>11</v>
      </c>
      <c r="E20" s="75">
        <v>11</v>
      </c>
      <c r="F20" s="76">
        <v>11</v>
      </c>
      <c r="G20" s="75">
        <v>11</v>
      </c>
      <c r="H20" s="76">
        <v>11</v>
      </c>
      <c r="I20" s="75">
        <v>11</v>
      </c>
      <c r="J20" s="76">
        <v>11</v>
      </c>
      <c r="K20" s="75">
        <v>11</v>
      </c>
      <c r="L20" s="111"/>
    </row>
    <row customHeight="1" ht="11.25">
      <c r="A21" s="16" t="s">
        <v>30</v>
      </c>
      <c r="B21" s="9" t="s">
        <v>12</v>
      </c>
      <c r="C21" s="74">
        <v>37</v>
      </c>
      <c r="D21" s="74">
        <v>36</v>
      </c>
      <c r="E21" s="75">
        <v>32</v>
      </c>
      <c r="F21" s="76">
        <v>34</v>
      </c>
      <c r="G21" s="75">
        <v>34</v>
      </c>
      <c r="H21" s="76">
        <v>33</v>
      </c>
      <c r="I21" s="75">
        <v>33</v>
      </c>
      <c r="J21" s="76">
        <v>33</v>
      </c>
      <c r="K21" s="75">
        <v>33</v>
      </c>
      <c r="L21" s="111"/>
    </row>
    <row customHeight="1" ht="19.5">
      <c r="A22" s="16" t="s">
        <v>31</v>
      </c>
      <c r="B22" s="9" t="s">
        <v>12</v>
      </c>
      <c r="C22" s="74">
        <v>48</v>
      </c>
      <c r="D22" s="74">
        <v>53</v>
      </c>
      <c r="E22" s="75">
        <v>54</v>
      </c>
      <c r="F22" s="76">
        <v>55</v>
      </c>
      <c r="G22" s="75">
        <v>55</v>
      </c>
      <c r="H22" s="76">
        <v>56</v>
      </c>
      <c r="I22" s="75">
        <v>56</v>
      </c>
      <c r="J22" s="76">
        <v>56</v>
      </c>
      <c r="K22" s="75">
        <v>57</v>
      </c>
      <c r="L22" s="111"/>
    </row>
    <row customHeight="1" ht="19.5">
      <c r="A23" s="16" t="s">
        <v>32</v>
      </c>
      <c r="B23" s="9" t="s">
        <v>12</v>
      </c>
      <c r="C23" s="74">
        <v>5</v>
      </c>
      <c r="D23" s="74">
        <v>5</v>
      </c>
      <c r="E23" s="75">
        <v>5</v>
      </c>
      <c r="F23" s="76">
        <v>5</v>
      </c>
      <c r="G23" s="75">
        <v>5</v>
      </c>
      <c r="H23" s="76">
        <v>5</v>
      </c>
      <c r="I23" s="75">
        <v>5</v>
      </c>
      <c r="J23" s="76">
        <v>5</v>
      </c>
      <c r="K23" s="75">
        <v>5</v>
      </c>
      <c r="L23" s="111"/>
    </row>
    <row customHeight="1" ht="19.5">
      <c r="A24" s="16" t="s">
        <v>33</v>
      </c>
      <c r="B24" s="9" t="s">
        <v>12</v>
      </c>
      <c r="C24" s="74">
        <v>0</v>
      </c>
      <c r="D24" s="74">
        <v>0</v>
      </c>
      <c r="E24" s="75">
        <v>0</v>
      </c>
      <c r="F24" s="76">
        <v>0</v>
      </c>
      <c r="G24" s="75">
        <v>0</v>
      </c>
      <c r="H24" s="76">
        <v>0</v>
      </c>
      <c r="I24" s="75">
        <v>0</v>
      </c>
      <c r="J24" s="76">
        <v>0</v>
      </c>
      <c r="K24" s="75">
        <v>0</v>
      </c>
      <c r="L24" s="111"/>
    </row>
    <row customHeight="1" ht="29.25">
      <c r="A25" s="16" t="s">
        <v>34</v>
      </c>
      <c r="B25" s="9" t="s">
        <v>12</v>
      </c>
      <c r="C25" s="74">
        <v>343</v>
      </c>
      <c r="D25" s="74">
        <v>341</v>
      </c>
      <c r="E25" s="75">
        <v>341</v>
      </c>
      <c r="F25" s="76">
        <v>341</v>
      </c>
      <c r="G25" s="75">
        <v>341</v>
      </c>
      <c r="H25" s="76">
        <v>341</v>
      </c>
      <c r="I25" s="75">
        <v>341</v>
      </c>
      <c r="J25" s="76">
        <v>341</v>
      </c>
      <c r="K25" s="75">
        <v>341</v>
      </c>
      <c r="L25" s="111"/>
    </row>
    <row customHeight="1" ht="11.25">
      <c r="A26" s="16" t="s">
        <v>35</v>
      </c>
      <c r="B26" s="9" t="s">
        <v>12</v>
      </c>
      <c r="C26" s="74">
        <v>332</v>
      </c>
      <c r="D26" s="74">
        <v>330</v>
      </c>
      <c r="E26" s="75">
        <v>330</v>
      </c>
      <c r="F26" s="76">
        <v>330</v>
      </c>
      <c r="G26" s="75">
        <v>330</v>
      </c>
      <c r="H26" s="76">
        <v>330</v>
      </c>
      <c r="I26" s="75">
        <v>330</v>
      </c>
      <c r="J26" s="76">
        <v>330</v>
      </c>
      <c r="K26" s="75">
        <v>330</v>
      </c>
      <c r="L26" s="111"/>
    </row>
    <row customHeight="1" ht="19.5">
      <c r="A27" s="16" t="s">
        <v>36</v>
      </c>
      <c r="B27" s="9" t="s">
        <v>12</v>
      </c>
      <c r="C27" s="74">
        <v>166</v>
      </c>
      <c r="D27" s="74">
        <v>169</v>
      </c>
      <c r="E27" s="75">
        <v>169</v>
      </c>
      <c r="F27" s="76">
        <v>169</v>
      </c>
      <c r="G27" s="75">
        <v>169</v>
      </c>
      <c r="H27" s="76">
        <v>169</v>
      </c>
      <c r="I27" s="75">
        <v>169</v>
      </c>
      <c r="J27" s="76">
        <v>169</v>
      </c>
      <c r="K27" s="75">
        <v>169</v>
      </c>
      <c r="L27" s="111"/>
    </row>
    <row customHeight="1" ht="19.5">
      <c r="A28" s="16" t="s">
        <v>37</v>
      </c>
      <c r="B28" s="9" t="s">
        <v>12</v>
      </c>
      <c r="C28" s="74">
        <v>63</v>
      </c>
      <c r="D28" s="74">
        <v>54</v>
      </c>
      <c r="E28" s="75">
        <v>63</v>
      </c>
      <c r="F28" s="76">
        <v>63</v>
      </c>
      <c r="G28" s="75">
        <v>63</v>
      </c>
      <c r="H28" s="76">
        <v>63</v>
      </c>
      <c r="I28" s="75">
        <v>63</v>
      </c>
      <c r="J28" s="76">
        <v>63</v>
      </c>
      <c r="K28" s="75">
        <v>63</v>
      </c>
      <c r="L28" s="111"/>
    </row>
    <row customHeight="1" ht="11.25">
      <c r="A29" s="17" t="s">
        <v>38</v>
      </c>
      <c r="B29" s="13" t="s">
        <v>12</v>
      </c>
      <c r="C29" s="77">
        <v>43</v>
      </c>
      <c r="D29" s="77">
        <v>44</v>
      </c>
      <c r="E29" s="78">
        <v>44</v>
      </c>
      <c r="F29" s="79">
        <v>44</v>
      </c>
      <c r="G29" s="78">
        <v>45</v>
      </c>
      <c r="H29" s="79">
        <v>45</v>
      </c>
      <c r="I29" s="78">
        <v>47</v>
      </c>
      <c r="J29" s="79">
        <v>45</v>
      </c>
      <c r="K29" s="78">
        <v>48</v>
      </c>
      <c r="L29" s="112"/>
    </row>
    <row s="3" customFormat="1" customHeight="1" ht="11.25">
      <c r="A30" s="14" t="s">
        <v>39</v>
      </c>
      <c r="B30" s="18" t="s">
        <v>40</v>
      </c>
      <c r="C30" s="25">
        <f t="shared" si="0" ref="C30:K30">SUM(C33,C36,C41,C42,C43,C44,C45,C46,C47,C48,C49,C50,C51,C52,C53,C54)</f>
        <v>687345.5</v>
      </c>
      <c r="D30" s="26">
        <f t="shared" si="0"/>
        <v>750035.5</v>
      </c>
      <c r="E30" s="27">
        <f t="shared" si="0"/>
        <v>870041.18</v>
      </c>
      <c r="F30" s="25">
        <f t="shared" si="0"/>
        <v>950376.6</v>
      </c>
      <c r="G30" s="27">
        <f t="shared" si="0"/>
        <v>959108.25</v>
      </c>
      <c r="H30" s="25">
        <f t="shared" si="0"/>
        <v>1016238.7</v>
      </c>
      <c r="I30" s="27">
        <f t="shared" si="0"/>
        <v>1032682.05</v>
      </c>
      <c r="J30" s="25">
        <f t="shared" si="0"/>
        <v>1084495.5</v>
      </c>
      <c r="K30" s="27">
        <f t="shared" si="0"/>
        <v>1110150.8</v>
      </c>
      <c r="L30" s="113"/>
    </row>
    <row s="3" customFormat="1" customHeight="1" ht="11.25">
      <c r="A31" s="110" t="s">
        <v>41</v>
      </c>
      <c r="B31" s="41" t="s">
        <v>15</v>
      </c>
      <c r="C31" s="80">
        <v>107.4</v>
      </c>
      <c r="D31" s="43">
        <f t="shared" si="1" ref="D31:F121">IF((ISERROR(D30/C30)),0,(D30/C30)*100)</f>
        <v>109.120595101008</v>
      </c>
      <c r="E31" s="44">
        <f t="shared" si="1"/>
        <v>116</v>
      </c>
      <c r="F31" s="42">
        <f t="shared" si="1"/>
        <v>109.233519268594</v>
      </c>
      <c r="G31" s="44">
        <f t="shared" si="2" ref="G31:K121">IF((ISERROR(G30/E30)),0,(G30/E30)*100)</f>
        <v>110.237109696348</v>
      </c>
      <c r="H31" s="42">
        <f t="shared" si="2"/>
        <v>106.930105391905</v>
      </c>
      <c r="I31" s="44">
        <f t="shared" si="2"/>
        <v>107.671063198549</v>
      </c>
      <c r="J31" s="42">
        <f t="shared" si="2"/>
        <v>106.71661096945</v>
      </c>
      <c r="K31" s="44">
        <f t="shared" si="2"/>
        <v>107.501703936851</v>
      </c>
      <c r="L31" s="114"/>
    </row>
    <row customHeight="1" ht="11.25">
      <c r="A32" s="15" t="s">
        <v>16</v>
      </c>
      <c r="B32" s="9"/>
      <c r="C32" s="22"/>
      <c r="D32" s="23"/>
      <c r="E32" s="24"/>
      <c r="F32" s="22"/>
      <c r="G32" s="24"/>
      <c r="H32" s="22"/>
      <c r="I32" s="24"/>
      <c r="J32" s="22"/>
      <c r="K32" s="24"/>
      <c r="L32" s="111"/>
    </row>
    <row customHeight="1" ht="19.5">
      <c r="A33" s="16" t="s">
        <v>17</v>
      </c>
      <c r="B33" s="9" t="s">
        <v>40</v>
      </c>
      <c r="C33" s="80">
        <v>84930.72</v>
      </c>
      <c r="D33" s="81">
        <v>92985.57</v>
      </c>
      <c r="E33" s="82">
        <v>110445.3</v>
      </c>
      <c r="F33" s="80">
        <v>123449.25</v>
      </c>
      <c r="G33" s="82">
        <v>124845.66</v>
      </c>
      <c r="H33" s="80">
        <v>134108.79</v>
      </c>
      <c r="I33" s="82">
        <v>136835.58000000002</v>
      </c>
      <c r="J33" s="80">
        <v>145380.05</v>
      </c>
      <c r="K33" s="82">
        <v>149949.87</v>
      </c>
      <c r="L33" s="111"/>
    </row>
    <row customHeight="1" ht="29.25">
      <c r="A34" s="15" t="s">
        <v>18</v>
      </c>
      <c r="B34" s="9" t="s">
        <v>40</v>
      </c>
      <c r="C34" s="83">
        <v>9827.67</v>
      </c>
      <c r="D34" s="84">
        <v>9880.08</v>
      </c>
      <c r="E34" s="85">
        <v>11658.5</v>
      </c>
      <c r="F34" s="83">
        <v>12905.96</v>
      </c>
      <c r="G34" s="85">
        <v>13075.45</v>
      </c>
      <c r="H34" s="83">
        <v>13693.22</v>
      </c>
      <c r="I34" s="85">
        <v>14441.11</v>
      </c>
      <c r="J34" s="83">
        <v>15066.6</v>
      </c>
      <c r="K34" s="85">
        <v>16509.3</v>
      </c>
      <c r="L34" s="111"/>
    </row>
    <row customHeight="1" ht="11.25">
      <c r="A35" s="15" t="s">
        <v>19</v>
      </c>
      <c r="B35" s="9" t="s">
        <v>40</v>
      </c>
      <c r="C35" s="83">
        <v>75103.05</v>
      </c>
      <c r="D35" s="84">
        <v>83105.49</v>
      </c>
      <c r="E35" s="85">
        <v>98786.8</v>
      </c>
      <c r="F35" s="83">
        <v>110543.29</v>
      </c>
      <c r="G35" s="85">
        <v>111770.21</v>
      </c>
      <c r="H35" s="83">
        <v>120415.57</v>
      </c>
      <c r="I35" s="85">
        <v>122394.47</v>
      </c>
      <c r="J35" s="83">
        <v>130313.45</v>
      </c>
      <c r="K35" s="85">
        <v>133440.57</v>
      </c>
      <c r="L35" s="111"/>
    </row>
    <row customHeight="1" ht="11.25">
      <c r="A36" s="16" t="s">
        <v>20</v>
      </c>
      <c r="B36" s="9" t="s">
        <v>40</v>
      </c>
      <c r="C36" s="22">
        <f t="shared" si="3" ref="C36:K36">SUM(C37,C38,C39,C40)</f>
        <v>126276.72</v>
      </c>
      <c r="D36" s="23">
        <f t="shared" si="3"/>
        <v>140670.61</v>
      </c>
      <c r="E36" s="24">
        <f t="shared" si="3"/>
        <v>167798.89</v>
      </c>
      <c r="F36" s="22">
        <f t="shared" si="3"/>
        <v>185148.58</v>
      </c>
      <c r="G36" s="24">
        <f t="shared" si="3"/>
        <v>188210.8</v>
      </c>
      <c r="H36" s="22">
        <f t="shared" si="3"/>
        <v>198337.25</v>
      </c>
      <c r="I36" s="24">
        <f t="shared" si="3"/>
        <v>202475.38</v>
      </c>
      <c r="J36" s="22">
        <f t="shared" si="3"/>
        <v>211673.62</v>
      </c>
      <c r="K36" s="24">
        <f t="shared" si="3"/>
        <v>217554.9</v>
      </c>
      <c r="L36" s="111"/>
    </row>
    <row customHeight="1" ht="11.25">
      <c r="A37" s="16" t="s">
        <v>21</v>
      </c>
      <c r="B37" s="9" t="s">
        <v>40</v>
      </c>
      <c r="C37" s="80">
        <v>0</v>
      </c>
      <c r="D37" s="81">
        <v>0</v>
      </c>
      <c r="E37" s="82">
        <v>0</v>
      </c>
      <c r="F37" s="80">
        <v>0</v>
      </c>
      <c r="G37" s="82">
        <v>0</v>
      </c>
      <c r="H37" s="80">
        <v>0</v>
      </c>
      <c r="I37" s="82">
        <v>0</v>
      </c>
      <c r="J37" s="80">
        <v>0</v>
      </c>
      <c r="K37" s="82">
        <v>0</v>
      </c>
      <c r="L37" s="111"/>
    </row>
    <row customHeight="1" ht="11.25">
      <c r="A38" s="16" t="s">
        <v>22</v>
      </c>
      <c r="B38" s="9" t="s">
        <v>40</v>
      </c>
      <c r="C38" s="80">
        <v>98249.7</v>
      </c>
      <c r="D38" s="81">
        <v>109561.67</v>
      </c>
      <c r="E38" s="82">
        <v>133446.12</v>
      </c>
      <c r="F38" s="80">
        <v>148553.79</v>
      </c>
      <c r="G38" s="82">
        <v>151277.17</v>
      </c>
      <c r="H38" s="80">
        <v>159546.77</v>
      </c>
      <c r="I38" s="82">
        <v>163076.79</v>
      </c>
      <c r="J38" s="80">
        <v>170613.9</v>
      </c>
      <c r="K38" s="82">
        <v>175595.4</v>
      </c>
      <c r="L38" s="111"/>
    </row>
    <row customHeight="1" ht="19.5">
      <c r="A39" s="16" t="s">
        <v>23</v>
      </c>
      <c r="B39" s="9" t="s">
        <v>40</v>
      </c>
      <c r="C39" s="80">
        <v>27634.42</v>
      </c>
      <c r="D39" s="81">
        <v>30682.85</v>
      </c>
      <c r="E39" s="82">
        <v>33884.07</v>
      </c>
      <c r="F39" s="80">
        <v>36594.79</v>
      </c>
      <c r="G39" s="82">
        <v>36933.63</v>
      </c>
      <c r="H39" s="80">
        <v>38790.48</v>
      </c>
      <c r="I39" s="82">
        <v>39398.59</v>
      </c>
      <c r="J39" s="80">
        <v>41059.72</v>
      </c>
      <c r="K39" s="82">
        <v>41959.5</v>
      </c>
      <c r="L39" s="111"/>
    </row>
    <row customHeight="1" ht="29.25">
      <c r="A40" s="16" t="s">
        <v>42</v>
      </c>
      <c r="B40" s="9" t="s">
        <v>40</v>
      </c>
      <c r="C40" s="80">
        <v>392.6</v>
      </c>
      <c r="D40" s="81">
        <v>426.09</v>
      </c>
      <c r="E40" s="82">
        <v>468.7</v>
      </c>
      <c r="F40" s="80">
        <v>0</v>
      </c>
      <c r="G40" s="82">
        <v>0</v>
      </c>
      <c r="H40" s="80">
        <v>0</v>
      </c>
      <c r="I40" s="82">
        <v>0</v>
      </c>
      <c r="J40" s="80">
        <v>0</v>
      </c>
      <c r="K40" s="82">
        <v>0</v>
      </c>
      <c r="L40" s="111"/>
    </row>
    <row customHeight="1" ht="11.25">
      <c r="A41" s="16" t="s">
        <v>25</v>
      </c>
      <c r="B41" s="9" t="s">
        <v>40</v>
      </c>
      <c r="C41" s="80">
        <v>1057.44</v>
      </c>
      <c r="D41" s="81">
        <v>1216.06</v>
      </c>
      <c r="E41" s="82">
        <v>1520.06</v>
      </c>
      <c r="F41" s="80">
        <v>1702.48</v>
      </c>
      <c r="G41" s="82">
        <v>1710.08</v>
      </c>
      <c r="H41" s="80">
        <v>2177.82</v>
      </c>
      <c r="I41" s="82">
        <v>2199.85</v>
      </c>
      <c r="J41" s="80">
        <v>2698.31</v>
      </c>
      <c r="K41" s="82">
        <v>2735.88</v>
      </c>
      <c r="L41" s="111"/>
    </row>
    <row customHeight="1" ht="19.5">
      <c r="A42" s="16" t="s">
        <v>26</v>
      </c>
      <c r="B42" s="9" t="s">
        <v>40</v>
      </c>
      <c r="C42" s="86">
        <v>56439.9</v>
      </c>
      <c r="D42" s="81">
        <v>62083.9</v>
      </c>
      <c r="E42" s="82">
        <v>79439.74</v>
      </c>
      <c r="F42" s="80">
        <v>87261.79</v>
      </c>
      <c r="G42" s="82">
        <v>88657.66</v>
      </c>
      <c r="H42" s="80">
        <v>93749.67</v>
      </c>
      <c r="I42" s="82">
        <v>96464.56</v>
      </c>
      <c r="J42" s="80">
        <v>100826.71</v>
      </c>
      <c r="K42" s="82">
        <v>104515.6</v>
      </c>
      <c r="L42" s="111"/>
    </row>
    <row customHeight="1" ht="11.25">
      <c r="A43" s="16" t="s">
        <v>27</v>
      </c>
      <c r="B43" s="9" t="s">
        <v>40</v>
      </c>
      <c r="C43" s="80">
        <v>21834.84</v>
      </c>
      <c r="D43" s="81">
        <v>24891.72</v>
      </c>
      <c r="E43" s="82">
        <v>30865.74</v>
      </c>
      <c r="F43" s="80">
        <v>34005.86</v>
      </c>
      <c r="G43" s="82">
        <v>34260.97</v>
      </c>
      <c r="H43" s="80">
        <v>36499.18</v>
      </c>
      <c r="I43" s="82">
        <v>37105.44</v>
      </c>
      <c r="J43" s="80">
        <v>38725.63</v>
      </c>
      <c r="K43" s="82">
        <v>39665.71</v>
      </c>
      <c r="L43" s="111"/>
    </row>
    <row customHeight="1" ht="19.5">
      <c r="A44" s="16" t="s">
        <v>28</v>
      </c>
      <c r="B44" s="9" t="s">
        <v>40</v>
      </c>
      <c r="C44" s="80">
        <v>408.28</v>
      </c>
      <c r="D44" s="81">
        <v>707.34</v>
      </c>
      <c r="E44" s="82">
        <v>905.4</v>
      </c>
      <c r="F44" s="80">
        <v>1032.15</v>
      </c>
      <c r="G44" s="82">
        <v>1036.68</v>
      </c>
      <c r="H44" s="80">
        <v>1095.11</v>
      </c>
      <c r="I44" s="82">
        <v>1111.32</v>
      </c>
      <c r="J44" s="80">
        <v>1161.91</v>
      </c>
      <c r="K44" s="82">
        <v>1184.66</v>
      </c>
      <c r="L44" s="111"/>
    </row>
    <row customHeight="1" ht="19.5">
      <c r="A45" s="16" t="s">
        <v>29</v>
      </c>
      <c r="B45" s="9" t="s">
        <v>40</v>
      </c>
      <c r="C45" s="80">
        <v>2548.83</v>
      </c>
      <c r="D45" s="81">
        <v>2752.74</v>
      </c>
      <c r="E45" s="82">
        <v>3427.16</v>
      </c>
      <c r="F45" s="80">
        <v>3769.88</v>
      </c>
      <c r="G45" s="82">
        <v>3807.57</v>
      </c>
      <c r="H45" s="80">
        <v>4007.38</v>
      </c>
      <c r="I45" s="82">
        <v>4081.72</v>
      </c>
      <c r="J45" s="80">
        <v>4255.84</v>
      </c>
      <c r="K45" s="82">
        <v>4367.44</v>
      </c>
      <c r="L45" s="111"/>
    </row>
    <row customHeight="1" ht="11.25">
      <c r="A46" s="16" t="s">
        <v>30</v>
      </c>
      <c r="B46" s="9" t="s">
        <v>40</v>
      </c>
      <c r="C46" s="80">
        <v>9838.96</v>
      </c>
      <c r="D46" s="81">
        <v>10338.88</v>
      </c>
      <c r="E46" s="82">
        <v>11533.6</v>
      </c>
      <c r="F46" s="80">
        <v>13602.44</v>
      </c>
      <c r="G46" s="82">
        <v>13651.45</v>
      </c>
      <c r="H46" s="80">
        <v>14007.71</v>
      </c>
      <c r="I46" s="82">
        <v>14190.7</v>
      </c>
      <c r="J46" s="80">
        <v>14862.18</v>
      </c>
      <c r="K46" s="82">
        <v>15212.42</v>
      </c>
      <c r="L46" s="111"/>
    </row>
    <row customHeight="1" ht="19.5">
      <c r="A47" s="16" t="s">
        <v>31</v>
      </c>
      <c r="B47" s="9" t="s">
        <v>40</v>
      </c>
      <c r="C47" s="80">
        <v>12215.6</v>
      </c>
      <c r="D47" s="81">
        <v>14836.87</v>
      </c>
      <c r="E47" s="82">
        <v>18744.84</v>
      </c>
      <c r="F47" s="80">
        <v>20810.25</v>
      </c>
      <c r="G47" s="82">
        <v>20905.71</v>
      </c>
      <c r="H47" s="80">
        <v>22459.93</v>
      </c>
      <c r="I47" s="82">
        <v>22797.1</v>
      </c>
      <c r="J47" s="80">
        <v>23845.22</v>
      </c>
      <c r="K47" s="82">
        <v>24828.48</v>
      </c>
      <c r="L47" s="111"/>
    </row>
    <row customHeight="1" ht="19.5">
      <c r="A48" s="16" t="s">
        <v>32</v>
      </c>
      <c r="B48" s="9" t="s">
        <v>40</v>
      </c>
      <c r="C48" s="80">
        <v>1887.5</v>
      </c>
      <c r="D48" s="81">
        <v>2141.87</v>
      </c>
      <c r="E48" s="82">
        <v>2431.02</v>
      </c>
      <c r="F48" s="80">
        <v>2601.2</v>
      </c>
      <c r="G48" s="82">
        <v>2625.51</v>
      </c>
      <c r="H48" s="80">
        <v>2757.27</v>
      </c>
      <c r="I48" s="82">
        <v>2804.04</v>
      </c>
      <c r="J48" s="80">
        <v>2922.71</v>
      </c>
      <c r="K48" s="82">
        <v>2997.52</v>
      </c>
      <c r="L48" s="111"/>
    </row>
    <row customHeight="1" ht="19.5">
      <c r="A49" s="16" t="s">
        <v>33</v>
      </c>
      <c r="B49" s="9" t="s">
        <v>40</v>
      </c>
      <c r="C49" s="80">
        <v>0</v>
      </c>
      <c r="D49" s="81">
        <v>0</v>
      </c>
      <c r="E49" s="82">
        <v>0</v>
      </c>
      <c r="F49" s="80">
        <v>0</v>
      </c>
      <c r="G49" s="82">
        <v>0</v>
      </c>
      <c r="H49" s="80">
        <v>0</v>
      </c>
      <c r="I49" s="82">
        <v>0</v>
      </c>
      <c r="J49" s="80">
        <v>0</v>
      </c>
      <c r="K49" s="82">
        <v>0</v>
      </c>
      <c r="L49" s="111"/>
    </row>
    <row customHeight="1" ht="29.25">
      <c r="A50" s="16" t="s">
        <v>34</v>
      </c>
      <c r="B50" s="9" t="s">
        <v>40</v>
      </c>
      <c r="C50" s="80">
        <v>160121.1</v>
      </c>
      <c r="D50" s="81">
        <v>170055.63</v>
      </c>
      <c r="E50" s="82">
        <v>186380.97</v>
      </c>
      <c r="F50" s="80">
        <v>199306.67</v>
      </c>
      <c r="G50" s="82">
        <v>199570.54</v>
      </c>
      <c r="H50" s="80">
        <v>211323.05</v>
      </c>
      <c r="I50" s="82">
        <v>212720.45</v>
      </c>
      <c r="J50" s="80">
        <v>224002.43</v>
      </c>
      <c r="K50" s="82">
        <v>226388.01</v>
      </c>
      <c r="L50" s="111"/>
    </row>
    <row customHeight="1" ht="11.25">
      <c r="A51" s="16" t="s">
        <v>35</v>
      </c>
      <c r="B51" s="9" t="s">
        <v>40</v>
      </c>
      <c r="C51" s="80">
        <v>102626.93</v>
      </c>
      <c r="D51" s="81">
        <v>110169.39</v>
      </c>
      <c r="E51" s="82">
        <v>120855.82</v>
      </c>
      <c r="F51" s="80">
        <v>130645.15</v>
      </c>
      <c r="G51" s="82">
        <v>130886.86</v>
      </c>
      <c r="H51" s="80">
        <v>138745.15</v>
      </c>
      <c r="I51" s="82">
        <v>139564.65</v>
      </c>
      <c r="J51" s="80">
        <v>147347.34</v>
      </c>
      <c r="K51" s="82">
        <v>148775.92</v>
      </c>
      <c r="L51" s="111"/>
    </row>
    <row customHeight="1" ht="19.5">
      <c r="A52" s="16" t="s">
        <v>36</v>
      </c>
      <c r="B52" s="9" t="s">
        <v>40</v>
      </c>
      <c r="C52" s="80">
        <v>72275.34</v>
      </c>
      <c r="D52" s="81">
        <v>82218.37</v>
      </c>
      <c r="E52" s="82">
        <v>91344.61</v>
      </c>
      <c r="F52" s="80">
        <v>98652.18</v>
      </c>
      <c r="G52" s="82">
        <v>100022.35</v>
      </c>
      <c r="H52" s="80">
        <v>105064.57</v>
      </c>
      <c r="I52" s="82">
        <v>107123.93</v>
      </c>
      <c r="J52" s="80">
        <v>111652.12</v>
      </c>
      <c r="K52" s="82">
        <v>114622.61</v>
      </c>
      <c r="L52" s="111"/>
    </row>
    <row customHeight="1" ht="19.5">
      <c r="A53" s="16" t="s">
        <v>37</v>
      </c>
      <c r="B53" s="9" t="s">
        <v>40</v>
      </c>
      <c r="C53" s="80">
        <v>24264.67</v>
      </c>
      <c r="D53" s="81">
        <v>23231.69</v>
      </c>
      <c r="E53" s="82">
        <v>29914.15</v>
      </c>
      <c r="F53" s="80">
        <v>32367.11</v>
      </c>
      <c r="G53" s="82">
        <v>32456.86</v>
      </c>
      <c r="H53" s="80">
        <v>34438.62</v>
      </c>
      <c r="I53" s="82">
        <v>34761.3</v>
      </c>
      <c r="J53" s="80">
        <v>36573.8</v>
      </c>
      <c r="K53" s="82">
        <v>37194.58</v>
      </c>
      <c r="L53" s="111"/>
    </row>
    <row customHeight="1" ht="11.25">
      <c r="A54" s="17" t="s">
        <v>38</v>
      </c>
      <c r="B54" s="13" t="s">
        <v>40</v>
      </c>
      <c r="C54" s="87">
        <v>10618.67</v>
      </c>
      <c r="D54" s="88">
        <v>11734.86</v>
      </c>
      <c r="E54" s="89">
        <v>14433.88</v>
      </c>
      <c r="F54" s="87">
        <v>16021.61</v>
      </c>
      <c r="G54" s="89">
        <v>16459.55</v>
      </c>
      <c r="H54" s="87">
        <v>17467.2</v>
      </c>
      <c r="I54" s="89">
        <v>18446.03</v>
      </c>
      <c r="J54" s="87">
        <v>18567.63</v>
      </c>
      <c r="K54" s="89">
        <v>20157.2</v>
      </c>
      <c r="L54" s="112"/>
    </row>
    <row customHeight="1" ht="27">
      <c r="A55" s="14" t="s">
        <v>43</v>
      </c>
      <c r="B55" s="18" t="s">
        <v>44</v>
      </c>
      <c r="C55" s="28">
        <f t="shared" si="4" ref="C55:K55">IF(ISERROR(C30/C5),0,(C30/C5/12)*1000)</f>
        <v>25859.4996237773</v>
      </c>
      <c r="D55" s="29">
        <f t="shared" si="4"/>
        <v>28307.4992451691</v>
      </c>
      <c r="E55" s="30">
        <f t="shared" si="4"/>
        <v>32792.1445801297</v>
      </c>
      <c r="F55" s="28">
        <f t="shared" si="4"/>
        <v>35546.7010771993</v>
      </c>
      <c r="G55" s="30">
        <f t="shared" si="4"/>
        <v>35808.9997759857</v>
      </c>
      <c r="H55" s="28">
        <f t="shared" si="4"/>
        <v>37857.2008642527</v>
      </c>
      <c r="I55" s="30">
        <f t="shared" si="4"/>
        <v>38315.5999554764</v>
      </c>
      <c r="J55" s="28">
        <f t="shared" si="4"/>
        <v>40166.5</v>
      </c>
      <c r="K55" s="30">
        <f t="shared" si="4"/>
        <v>40844.4002943341</v>
      </c>
      <c r="L55" s="113"/>
    </row>
    <row customHeight="1" ht="11.25">
      <c r="A56" s="110" t="s">
        <v>45</v>
      </c>
      <c r="B56" s="41" t="s">
        <v>15</v>
      </c>
      <c r="C56" s="80">
        <v>113</v>
      </c>
      <c r="D56" s="47">
        <f t="shared" si="1"/>
        <v>109.466539016636</v>
      </c>
      <c r="E56" s="48">
        <f t="shared" si="1"/>
        <v>115.842605156038</v>
      </c>
      <c r="F56" s="46">
        <f t="shared" si="1"/>
        <v>108.400049866634</v>
      </c>
      <c r="G56" s="48">
        <f t="shared" si="2"/>
        <v>109.19993258899</v>
      </c>
      <c r="H56" s="46">
        <f t="shared" si="2"/>
        <v>106.499899335343</v>
      </c>
      <c r="I56" s="48">
        <f t="shared" si="2"/>
        <v>106.999916767214</v>
      </c>
      <c r="J56" s="46">
        <f t="shared" si="2"/>
        <v>106.100026106071</v>
      </c>
      <c r="K56" s="48">
        <f t="shared" si="2"/>
        <v>106.599923638926</v>
      </c>
      <c r="L56" s="114"/>
    </row>
    <row s="8" customFormat="1" customHeight="1" ht="28.5">
      <c r="A57" s="35" t="s">
        <v>46</v>
      </c>
      <c r="B57" s="36" t="s">
        <v>44</v>
      </c>
      <c r="C57" s="37">
        <v>34968.8</v>
      </c>
      <c r="D57" s="38">
        <v>38612.5</v>
      </c>
      <c r="E57" s="54" t="s">
        <v>47</v>
      </c>
      <c r="F57" s="55" t="s">
        <v>47</v>
      </c>
      <c r="G57" s="54" t="s">
        <v>47</v>
      </c>
      <c r="H57" s="55" t="s">
        <v>47</v>
      </c>
      <c r="I57" s="54" t="s">
        <v>47</v>
      </c>
      <c r="J57" s="55" t="s">
        <v>47</v>
      </c>
      <c r="K57" s="54" t="s">
        <v>47</v>
      </c>
      <c r="L57" s="114"/>
    </row>
    <row customHeight="1" ht="11.25">
      <c r="A58" s="15" t="s">
        <v>16</v>
      </c>
      <c r="B58" s="9"/>
      <c r="C58" s="22"/>
      <c r="D58" s="23"/>
      <c r="E58" s="24"/>
      <c r="F58" s="22"/>
      <c r="G58" s="24"/>
      <c r="H58" s="22"/>
      <c r="I58" s="24"/>
      <c r="J58" s="22"/>
      <c r="K58" s="24"/>
      <c r="L58" s="114"/>
    </row>
    <row customHeight="1" ht="19.5">
      <c r="A59" s="16" t="s">
        <v>17</v>
      </c>
      <c r="B59" s="9" t="s">
        <v>44</v>
      </c>
      <c r="C59" s="10">
        <f t="shared" si="5" ref="C59:K59">IF(ISERROR(C33/C8),0,(C33/C8/12)*1000)</f>
        <v>20106.7045454545</v>
      </c>
      <c r="D59" s="11">
        <f t="shared" si="5"/>
        <v>22330.8285302594</v>
      </c>
      <c r="E59" s="12">
        <f t="shared" si="5"/>
        <v>26447.6293103448</v>
      </c>
      <c r="F59" s="10">
        <f t="shared" si="5"/>
        <v>28897.2963483146</v>
      </c>
      <c r="G59" s="12">
        <f t="shared" si="5"/>
        <v>29142.3109243697</v>
      </c>
      <c r="H59" s="10">
        <f t="shared" si="5"/>
        <v>30957.7077562327</v>
      </c>
      <c r="I59" s="12">
        <f t="shared" si="5"/>
        <v>31326.8269230769</v>
      </c>
      <c r="J59" s="10">
        <f t="shared" si="5"/>
        <v>32921.2069746377</v>
      </c>
      <c r="K59" s="12">
        <f t="shared" si="5"/>
        <v>33500.86461126</v>
      </c>
      <c r="L59" s="114"/>
    </row>
    <row customHeight="1" ht="11.25">
      <c r="A60" s="16" t="s">
        <v>45</v>
      </c>
      <c r="B60" s="9" t="s">
        <v>15</v>
      </c>
      <c r="C60" s="80">
        <v>114.29</v>
      </c>
      <c r="D60" s="11">
        <f t="shared" si="1"/>
        <v>111.061603753996</v>
      </c>
      <c r="E60" s="12">
        <f t="shared" si="1"/>
        <v>118.435503969353</v>
      </c>
      <c r="F60" s="10">
        <f t="shared" si="1"/>
        <v>109.262331263134</v>
      </c>
      <c r="G60" s="12">
        <f t="shared" si="2"/>
        <v>110.188745397195</v>
      </c>
      <c r="H60" s="10">
        <f t="shared" si="2"/>
        <v>107.130118275021</v>
      </c>
      <c r="I60" s="12">
        <f t="shared" si="2"/>
        <v>107.49602872736</v>
      </c>
      <c r="J60" s="10">
        <f t="shared" si="2"/>
        <v>106.342521332219</v>
      </c>
      <c r="K60" s="12">
        <f t="shared" si="2"/>
        <v>106.939859225198</v>
      </c>
      <c r="L60" s="114"/>
    </row>
    <row s="8" customFormat="1" customHeight="1" ht="28.5">
      <c r="A61" s="35" t="s">
        <v>46</v>
      </c>
      <c r="B61" s="36" t="s">
        <v>44</v>
      </c>
      <c r="C61" s="37">
        <v>49578.7</v>
      </c>
      <c r="D61" s="38">
        <v>37987.9</v>
      </c>
      <c r="E61" s="54" t="s">
        <v>47</v>
      </c>
      <c r="F61" s="55" t="s">
        <v>47</v>
      </c>
      <c r="G61" s="54" t="s">
        <v>47</v>
      </c>
      <c r="H61" s="55" t="s">
        <v>47</v>
      </c>
      <c r="I61" s="54" t="s">
        <v>47</v>
      </c>
      <c r="J61" s="55" t="s">
        <v>47</v>
      </c>
      <c r="K61" s="54" t="s">
        <v>47</v>
      </c>
      <c r="L61" s="114"/>
    </row>
    <row customHeight="1" ht="29.25">
      <c r="A62" s="15" t="s">
        <v>18</v>
      </c>
      <c r="B62" s="9" t="s">
        <v>44</v>
      </c>
      <c r="C62" s="10">
        <f t="shared" si="6" ref="C62:K62">IF(ISERROR(C34/C9),0,(C34/C9/12)*1000)</f>
        <v>27299.0833333333</v>
      </c>
      <c r="D62" s="11">
        <f t="shared" si="6"/>
        <v>31666.9230769231</v>
      </c>
      <c r="E62" s="12">
        <f t="shared" si="6"/>
        <v>37366.9871794872</v>
      </c>
      <c r="F62" s="10">
        <f t="shared" si="6"/>
        <v>39833.2098765432</v>
      </c>
      <c r="G62" s="12">
        <f t="shared" si="6"/>
        <v>40356.3271604938</v>
      </c>
      <c r="H62" s="10">
        <f t="shared" si="6"/>
        <v>42263.024691358</v>
      </c>
      <c r="I62" s="12">
        <f t="shared" si="6"/>
        <v>42979.494047619</v>
      </c>
      <c r="J62" s="10">
        <f t="shared" si="6"/>
        <v>44841.0714285714</v>
      </c>
      <c r="K62" s="12">
        <f t="shared" si="6"/>
        <v>45859.1666666667</v>
      </c>
      <c r="L62" s="114"/>
    </row>
    <row customHeight="1" ht="11.25">
      <c r="A63" s="16" t="s">
        <v>48</v>
      </c>
      <c r="B63" s="9" t="s">
        <v>15</v>
      </c>
      <c r="C63" s="80">
        <v>155</v>
      </c>
      <c r="D63" s="11">
        <f t="shared" si="1"/>
        <v>115.999950219048</v>
      </c>
      <c r="E63" s="12">
        <f t="shared" si="1"/>
        <v>118.000056679703</v>
      </c>
      <c r="F63" s="10">
        <f t="shared" si="1"/>
        <v>106.600004129875</v>
      </c>
      <c r="G63" s="12">
        <f t="shared" si="2"/>
        <v>107.999949170769</v>
      </c>
      <c r="H63" s="10">
        <f t="shared" si="2"/>
        <v>106.099972415845</v>
      </c>
      <c r="I63" s="12">
        <f t="shared" si="2"/>
        <v>106.500013930141</v>
      </c>
      <c r="J63" s="10">
        <f t="shared" si="2"/>
        <v>106.100005278942</v>
      </c>
      <c r="K63" s="12">
        <f t="shared" si="2"/>
        <v>106.700108232678</v>
      </c>
      <c r="L63" s="114"/>
    </row>
    <row customHeight="1" ht="11.25">
      <c r="A64" s="15" t="s">
        <v>19</v>
      </c>
      <c r="B64" s="9" t="s">
        <v>44</v>
      </c>
      <c r="C64" s="10">
        <f t="shared" si="7" ref="C64:K64">IF(ISERROR(C35/C10),0,(C35/C10/12)*1000)</f>
        <v>19436.6071428571</v>
      </c>
      <c r="D64" s="11">
        <f t="shared" si="7"/>
        <v>21574.6339563863</v>
      </c>
      <c r="E64" s="12">
        <f t="shared" si="7"/>
        <v>25565.9420289855</v>
      </c>
      <c r="F64" s="10">
        <f t="shared" si="7"/>
        <v>27999.8201621074</v>
      </c>
      <c r="G64" s="12">
        <f t="shared" si="7"/>
        <v>28224.8005050505</v>
      </c>
      <c r="H64" s="10">
        <f t="shared" si="7"/>
        <v>30043.8048902196</v>
      </c>
      <c r="I64" s="12">
        <f t="shared" si="7"/>
        <v>30355.7713293651</v>
      </c>
      <c r="J64" s="10">
        <f t="shared" si="7"/>
        <v>31939.5710784314</v>
      </c>
      <c r="K64" s="12">
        <f t="shared" si="7"/>
        <v>32419.9635568513</v>
      </c>
      <c r="L64" s="114"/>
    </row>
    <row customHeight="1" ht="11.25">
      <c r="A65" s="16" t="s">
        <v>48</v>
      </c>
      <c r="B65" s="9" t="s">
        <v>15</v>
      </c>
      <c r="C65" s="80">
        <v>110.5</v>
      </c>
      <c r="D65" s="11">
        <f t="shared" si="1"/>
        <v>111.000000143106</v>
      </c>
      <c r="E65" s="12">
        <f t="shared" si="1"/>
        <v>118.500003664803</v>
      </c>
      <c r="F65" s="10">
        <f t="shared" si="1"/>
        <v>109.52000176783</v>
      </c>
      <c r="G65" s="12">
        <f t="shared" si="2"/>
        <v>110.400001975482</v>
      </c>
      <c r="H65" s="10">
        <f t="shared" si="2"/>
        <v>107.299992343802</v>
      </c>
      <c r="I65" s="12">
        <f t="shared" si="2"/>
        <v>107.549994282274</v>
      </c>
      <c r="J65" s="10">
        <f t="shared" si="2"/>
        <v>106.310006988592</v>
      </c>
      <c r="K65" s="12">
        <f t="shared" si="2"/>
        <v>106.799999265673</v>
      </c>
      <c r="L65" s="114"/>
    </row>
    <row customHeight="1" ht="11.25">
      <c r="A66" s="16" t="s">
        <v>20</v>
      </c>
      <c r="B66" s="9" t="s">
        <v>44</v>
      </c>
      <c r="C66" s="10">
        <f t="shared" si="8" ref="C66:K66">IF(ISERROR(C36/C11),0,(C36/C11/12)*1000)</f>
        <v>22976.1135371179</v>
      </c>
      <c r="D66" s="11">
        <f t="shared" si="8"/>
        <v>25483.8061594203</v>
      </c>
      <c r="E66" s="12">
        <f t="shared" si="8"/>
        <v>30531.0935225619</v>
      </c>
      <c r="F66" s="10">
        <f t="shared" si="8"/>
        <v>33324.0784737221</v>
      </c>
      <c r="G66" s="12">
        <f t="shared" si="8"/>
        <v>33802.2270114943</v>
      </c>
      <c r="H66" s="10">
        <f t="shared" si="8"/>
        <v>35697.8491720662</v>
      </c>
      <c r="I66" s="12">
        <f t="shared" si="8"/>
        <v>36364.1127873563</v>
      </c>
      <c r="J66" s="10">
        <f t="shared" si="8"/>
        <v>37934.3405017921</v>
      </c>
      <c r="K66" s="12">
        <f t="shared" si="8"/>
        <v>38821.3597430407</v>
      </c>
      <c r="L66" s="114"/>
    </row>
    <row customHeight="1" ht="11.25">
      <c r="A67" s="16" t="s">
        <v>45</v>
      </c>
      <c r="B67" s="9" t="s">
        <v>15</v>
      </c>
      <c r="C67" s="80">
        <v>110.33</v>
      </c>
      <c r="D67" s="11">
        <f t="shared" si="1"/>
        <v>110.914346406981</v>
      </c>
      <c r="E67" s="12">
        <f t="shared" si="1"/>
        <v>119.805861540333</v>
      </c>
      <c r="F67" s="10">
        <f t="shared" si="1"/>
        <v>109.148001689151</v>
      </c>
      <c r="G67" s="12">
        <f t="shared" si="2"/>
        <v>110.714105233457</v>
      </c>
      <c r="H67" s="10">
        <f t="shared" si="2"/>
        <v>107.123289846457</v>
      </c>
      <c r="I67" s="12">
        <f t="shared" si="2"/>
        <v>107.579044348146</v>
      </c>
      <c r="J67" s="10">
        <f t="shared" si="2"/>
        <v>106.265059048644</v>
      </c>
      <c r="K67" s="12">
        <f t="shared" si="2"/>
        <v>106.757340595805</v>
      </c>
      <c r="L67" s="114"/>
    </row>
    <row s="8" customFormat="1" customHeight="1" ht="28.5">
      <c r="A68" s="35" t="s">
        <v>46</v>
      </c>
      <c r="B68" s="36" t="s">
        <v>44</v>
      </c>
      <c r="C68" s="37">
        <v>0</v>
      </c>
      <c r="D68" s="38">
        <v>0</v>
      </c>
      <c r="E68" s="54" t="s">
        <v>47</v>
      </c>
      <c r="F68" s="55" t="s">
        <v>47</v>
      </c>
      <c r="G68" s="54" t="s">
        <v>47</v>
      </c>
      <c r="H68" s="55" t="s">
        <v>47</v>
      </c>
      <c r="I68" s="54" t="s">
        <v>47</v>
      </c>
      <c r="J68" s="55" t="s">
        <v>47</v>
      </c>
      <c r="K68" s="54" t="s">
        <v>47</v>
      </c>
      <c r="L68" s="114"/>
    </row>
    <row customHeight="1" ht="11.25">
      <c r="A69" s="16" t="s">
        <v>21</v>
      </c>
      <c r="B69" s="9" t="s">
        <v>44</v>
      </c>
      <c r="C69" s="10">
        <f t="shared" si="9" ref="C69:K69">IF(ISERROR(C37/C12),0,(C37/C12/12)*1000)</f>
        <v>0</v>
      </c>
      <c r="D69" s="11">
        <f t="shared" si="9"/>
        <v>0</v>
      </c>
      <c r="E69" s="12">
        <f t="shared" si="9"/>
        <v>0</v>
      </c>
      <c r="F69" s="10">
        <f t="shared" si="9"/>
        <v>0</v>
      </c>
      <c r="G69" s="12">
        <f t="shared" si="9"/>
        <v>0</v>
      </c>
      <c r="H69" s="10">
        <f t="shared" si="9"/>
        <v>0</v>
      </c>
      <c r="I69" s="12">
        <f t="shared" si="9"/>
        <v>0</v>
      </c>
      <c r="J69" s="10">
        <f t="shared" si="9"/>
        <v>0</v>
      </c>
      <c r="K69" s="12">
        <f t="shared" si="9"/>
        <v>0</v>
      </c>
      <c r="L69" s="114"/>
    </row>
    <row customHeight="1" ht="11.25">
      <c r="A70" s="16" t="s">
        <v>45</v>
      </c>
      <c r="B70" s="9" t="s">
        <v>15</v>
      </c>
      <c r="C70" s="80">
        <v>0</v>
      </c>
      <c r="D70" s="11">
        <f t="shared" si="1"/>
        <v>0</v>
      </c>
      <c r="E70" s="12">
        <f t="shared" si="1"/>
        <v>0</v>
      </c>
      <c r="F70" s="10">
        <f t="shared" si="1"/>
        <v>0</v>
      </c>
      <c r="G70" s="12">
        <f t="shared" si="2"/>
        <v>0</v>
      </c>
      <c r="H70" s="10">
        <f t="shared" si="2"/>
        <v>0</v>
      </c>
      <c r="I70" s="12">
        <f t="shared" si="2"/>
        <v>0</v>
      </c>
      <c r="J70" s="10">
        <f t="shared" si="2"/>
        <v>0</v>
      </c>
      <c r="K70" s="12">
        <f t="shared" si="2"/>
        <v>0</v>
      </c>
      <c r="L70" s="114"/>
    </row>
    <row s="8" customFormat="1" customHeight="1" ht="28.5">
      <c r="A71" s="35" t="s">
        <v>46</v>
      </c>
      <c r="B71" s="36" t="s">
        <v>44</v>
      </c>
      <c r="C71" s="37">
        <v>0</v>
      </c>
      <c r="D71" s="38">
        <v>0</v>
      </c>
      <c r="E71" s="54" t="s">
        <v>47</v>
      </c>
      <c r="F71" s="55" t="s">
        <v>47</v>
      </c>
      <c r="G71" s="54" t="s">
        <v>47</v>
      </c>
      <c r="H71" s="55" t="s">
        <v>47</v>
      </c>
      <c r="I71" s="54" t="s">
        <v>47</v>
      </c>
      <c r="J71" s="55" t="s">
        <v>47</v>
      </c>
      <c r="K71" s="54" t="s">
        <v>47</v>
      </c>
      <c r="L71" s="114"/>
    </row>
    <row customHeight="1" ht="11.25">
      <c r="A72" s="16" t="s">
        <v>22</v>
      </c>
      <c r="B72" s="9" t="s">
        <v>44</v>
      </c>
      <c r="C72" s="10">
        <f t="shared" si="10" ref="C72:K72">IF(ISERROR(C38/C13),0,(C38/C13/12)*1000)</f>
        <v>20018.2762836186</v>
      </c>
      <c r="D72" s="11">
        <f t="shared" si="10"/>
        <v>22377.7920751634</v>
      </c>
      <c r="E72" s="12">
        <f t="shared" si="10"/>
        <v>27390.4187192118</v>
      </c>
      <c r="F72" s="10">
        <f t="shared" si="10"/>
        <v>30047.2876213592</v>
      </c>
      <c r="G72" s="12">
        <f t="shared" si="10"/>
        <v>30524.0456012914</v>
      </c>
      <c r="H72" s="10">
        <f t="shared" si="10"/>
        <v>32270.7868122977</v>
      </c>
      <c r="I72" s="12">
        <f t="shared" si="10"/>
        <v>32904.9213075061</v>
      </c>
      <c r="J72" s="10">
        <f t="shared" si="10"/>
        <v>34342.5724637681</v>
      </c>
      <c r="K72" s="12">
        <f t="shared" si="10"/>
        <v>35175.3605769231</v>
      </c>
      <c r="L72" s="114"/>
    </row>
    <row customHeight="1" ht="11.25">
      <c r="A73" s="16" t="s">
        <v>45</v>
      </c>
      <c r="B73" s="9" t="s">
        <v>15</v>
      </c>
      <c r="C73" s="80">
        <v>109.76</v>
      </c>
      <c r="D73" s="11">
        <f t="shared" si="1"/>
        <v>111.786808005421</v>
      </c>
      <c r="E73" s="12">
        <f t="shared" si="1"/>
        <v>122.400005448311</v>
      </c>
      <c r="F73" s="10">
        <f t="shared" si="1"/>
        <v>109.699993743739</v>
      </c>
      <c r="G73" s="12">
        <f t="shared" si="2"/>
        <v>111.440595027785</v>
      </c>
      <c r="H73" s="10">
        <f t="shared" si="2"/>
        <v>107.399999690348</v>
      </c>
      <c r="I73" s="12">
        <f t="shared" si="2"/>
        <v>107.800000489168</v>
      </c>
      <c r="J73" s="10">
        <f t="shared" si="2"/>
        <v>106.420003526784</v>
      </c>
      <c r="K73" s="12">
        <f t="shared" si="2"/>
        <v>106.899999085848</v>
      </c>
      <c r="L73" s="114"/>
    </row>
    <row s="8" customFormat="1" customHeight="1" ht="28.5">
      <c r="A74" s="35" t="s">
        <v>46</v>
      </c>
      <c r="B74" s="36" t="s">
        <v>44</v>
      </c>
      <c r="C74" s="37">
        <v>0</v>
      </c>
      <c r="D74" s="38">
        <v>0</v>
      </c>
      <c r="E74" s="54" t="s">
        <v>47</v>
      </c>
      <c r="F74" s="55" t="s">
        <v>47</v>
      </c>
      <c r="G74" s="54" t="s">
        <v>47</v>
      </c>
      <c r="H74" s="55" t="s">
        <v>47</v>
      </c>
      <c r="I74" s="54" t="s">
        <v>47</v>
      </c>
      <c r="J74" s="55" t="s">
        <v>47</v>
      </c>
      <c r="K74" s="54" t="s">
        <v>47</v>
      </c>
      <c r="L74" s="114"/>
    </row>
    <row customHeight="1" ht="19.5">
      <c r="A75" s="16" t="s">
        <v>23</v>
      </c>
      <c r="B75" s="9" t="s">
        <v>44</v>
      </c>
      <c r="C75" s="10">
        <f t="shared" si="11" ref="C75:K75">IF(ISERROR(C39/C14),0,(C39/C14/12)*1000)</f>
        <v>47976.4236111111</v>
      </c>
      <c r="D75" s="11">
        <f t="shared" si="11"/>
        <v>50135.3758169935</v>
      </c>
      <c r="E75" s="12">
        <f t="shared" si="11"/>
        <v>55366.1274509804</v>
      </c>
      <c r="F75" s="10">
        <f t="shared" si="11"/>
        <v>59795.408496732</v>
      </c>
      <c r="G75" s="12">
        <f t="shared" si="11"/>
        <v>60349.068627451</v>
      </c>
      <c r="H75" s="10">
        <f t="shared" si="11"/>
        <v>63383.137254902</v>
      </c>
      <c r="I75" s="12">
        <f t="shared" si="11"/>
        <v>64376.7810457516</v>
      </c>
      <c r="J75" s="10">
        <f t="shared" si="11"/>
        <v>67091.045751634</v>
      </c>
      <c r="K75" s="12">
        <f t="shared" si="11"/>
        <v>68561.2745098039</v>
      </c>
      <c r="L75" s="114"/>
    </row>
    <row customHeight="1" ht="11.25">
      <c r="A76" s="16" t="s">
        <v>45</v>
      </c>
      <c r="B76" s="9" t="s">
        <v>15</v>
      </c>
      <c r="C76" s="80">
        <v>108</v>
      </c>
      <c r="D76" s="11">
        <f t="shared" si="1"/>
        <v>104.500027395503</v>
      </c>
      <c r="E76" s="12">
        <f t="shared" si="1"/>
        <v>110.433255059422</v>
      </c>
      <c r="F76" s="10">
        <f t="shared" si="1"/>
        <v>107.99998347306</v>
      </c>
      <c r="G76" s="12">
        <f t="shared" si="2"/>
        <v>108.999981407192</v>
      </c>
      <c r="H76" s="10">
        <f t="shared" si="2"/>
        <v>106.000007104837</v>
      </c>
      <c r="I76" s="12">
        <f t="shared" si="2"/>
        <v>106.67402581333</v>
      </c>
      <c r="J76" s="10">
        <f t="shared" si="2"/>
        <v>105.849992059907</v>
      </c>
      <c r="K76" s="12">
        <f t="shared" si="2"/>
        <v>106.500004187967</v>
      </c>
      <c r="L76" s="114"/>
    </row>
    <row s="8" customFormat="1" customHeight="1" ht="28.5">
      <c r="A77" s="35" t="s">
        <v>46</v>
      </c>
      <c r="B77" s="36" t="s">
        <v>44</v>
      </c>
      <c r="C77" s="37">
        <v>55614.2</v>
      </c>
      <c r="D77" s="38">
        <v>59454.3</v>
      </c>
      <c r="E77" s="54" t="s">
        <v>47</v>
      </c>
      <c r="F77" s="55" t="s">
        <v>47</v>
      </c>
      <c r="G77" s="54" t="s">
        <v>47</v>
      </c>
      <c r="H77" s="55" t="s">
        <v>47</v>
      </c>
      <c r="I77" s="54" t="s">
        <v>47</v>
      </c>
      <c r="J77" s="55" t="s">
        <v>47</v>
      </c>
      <c r="K77" s="54" t="s">
        <v>47</v>
      </c>
      <c r="L77" s="114"/>
    </row>
    <row customHeight="1" ht="29.25">
      <c r="A78" s="16" t="s">
        <v>42</v>
      </c>
      <c r="B78" s="9" t="s">
        <v>44</v>
      </c>
      <c r="C78" s="10">
        <f t="shared" si="12" ref="C78:K78">IF(ISERROR(C40/C15),0,(C40/C15/12)*1000)</f>
        <v>32716.6666666667</v>
      </c>
      <c r="D78" s="11">
        <f t="shared" si="12"/>
        <v>35507.5</v>
      </c>
      <c r="E78" s="12">
        <f t="shared" si="12"/>
        <v>39058.3333333333</v>
      </c>
      <c r="F78" s="10">
        <f t="shared" si="12"/>
        <v>0</v>
      </c>
      <c r="G78" s="12">
        <f t="shared" si="12"/>
        <v>0</v>
      </c>
      <c r="H78" s="10">
        <f t="shared" si="12"/>
        <v>0</v>
      </c>
      <c r="I78" s="12">
        <f t="shared" si="12"/>
        <v>0</v>
      </c>
      <c r="J78" s="10">
        <f t="shared" si="12"/>
        <v>0</v>
      </c>
      <c r="K78" s="12">
        <f t="shared" si="12"/>
        <v>0</v>
      </c>
      <c r="L78" s="114"/>
    </row>
    <row customHeight="1" ht="11.25">
      <c r="A79" s="16" t="s">
        <v>45</v>
      </c>
      <c r="B79" s="9" t="s">
        <v>15</v>
      </c>
      <c r="C79" s="80">
        <v>217.89</v>
      </c>
      <c r="D79" s="11">
        <f t="shared" si="1"/>
        <v>108.530310748854</v>
      </c>
      <c r="E79" s="12">
        <f t="shared" si="1"/>
        <v>110.000234692201</v>
      </c>
      <c r="F79" s="10">
        <f t="shared" si="1"/>
        <v>0</v>
      </c>
      <c r="G79" s="12">
        <f t="shared" si="2"/>
        <v>0</v>
      </c>
      <c r="H79" s="10">
        <f t="shared" si="2"/>
        <v>0</v>
      </c>
      <c r="I79" s="12">
        <f t="shared" si="2"/>
        <v>0</v>
      </c>
      <c r="J79" s="10">
        <f t="shared" si="2"/>
        <v>0</v>
      </c>
      <c r="K79" s="12">
        <f t="shared" si="2"/>
        <v>0</v>
      </c>
      <c r="L79" s="114"/>
    </row>
    <row s="8" customFormat="1" customHeight="1" ht="28.5">
      <c r="A80" s="35" t="s">
        <v>46</v>
      </c>
      <c r="B80" s="36" t="s">
        <v>44</v>
      </c>
      <c r="C80" s="37">
        <v>32716.7</v>
      </c>
      <c r="D80" s="38">
        <v>35507.2</v>
      </c>
      <c r="E80" s="54" t="s">
        <v>47</v>
      </c>
      <c r="F80" s="55" t="s">
        <v>47</v>
      </c>
      <c r="G80" s="54" t="s">
        <v>47</v>
      </c>
      <c r="H80" s="55" t="s">
        <v>47</v>
      </c>
      <c r="I80" s="54" t="s">
        <v>47</v>
      </c>
      <c r="J80" s="55" t="s">
        <v>47</v>
      </c>
      <c r="K80" s="54" t="s">
        <v>47</v>
      </c>
      <c r="L80" s="114"/>
    </row>
    <row customHeight="1" ht="11.25">
      <c r="A81" s="16" t="s">
        <v>25</v>
      </c>
      <c r="B81" s="9" t="s">
        <v>44</v>
      </c>
      <c r="C81" s="10">
        <f t="shared" si="13" ref="C81:K81">IF(ISERROR(C41/C16),0,(C41/C16/12)*1000)</f>
        <v>17624</v>
      </c>
      <c r="D81" s="11">
        <f t="shared" si="13"/>
        <v>20267.6666666667</v>
      </c>
      <c r="E81" s="12">
        <f t="shared" si="13"/>
        <v>25334.3333333333</v>
      </c>
      <c r="F81" s="10">
        <f t="shared" si="13"/>
        <v>28374.6666666667</v>
      </c>
      <c r="G81" s="12">
        <f t="shared" si="13"/>
        <v>28501.3333333333</v>
      </c>
      <c r="H81" s="10">
        <f t="shared" si="13"/>
        <v>30247.5</v>
      </c>
      <c r="I81" s="12">
        <f t="shared" si="13"/>
        <v>30553.4722222222</v>
      </c>
      <c r="J81" s="10">
        <f t="shared" si="13"/>
        <v>32122.7380952381</v>
      </c>
      <c r="K81" s="12">
        <f t="shared" si="13"/>
        <v>32570</v>
      </c>
      <c r="L81" s="114"/>
    </row>
    <row customHeight="1" ht="11.25">
      <c r="A82" s="16" t="s">
        <v>45</v>
      </c>
      <c r="B82" s="9" t="s">
        <v>15</v>
      </c>
      <c r="C82" s="80">
        <v>107.12</v>
      </c>
      <c r="D82" s="11">
        <f t="shared" si="1"/>
        <v>115.000378272053</v>
      </c>
      <c r="E82" s="12">
        <f t="shared" si="1"/>
        <v>124.998766508231</v>
      </c>
      <c r="F82" s="10">
        <f t="shared" si="1"/>
        <v>112.000842072024</v>
      </c>
      <c r="G82" s="12">
        <f t="shared" si="2"/>
        <v>112.50082233596</v>
      </c>
      <c r="H82" s="10">
        <f t="shared" si="2"/>
        <v>106.600371223157</v>
      </c>
      <c r="I82" s="12">
        <f t="shared" si="2"/>
        <v>107.200150480289</v>
      </c>
      <c r="J82" s="10">
        <f t="shared" si="2"/>
        <v>106.199646566619</v>
      </c>
      <c r="K82" s="12">
        <f t="shared" si="2"/>
        <v>106.599995454236</v>
      </c>
      <c r="L82" s="114"/>
    </row>
    <row s="8" customFormat="1" customHeight="1" ht="28.5">
      <c r="A83" s="35" t="s">
        <v>46</v>
      </c>
      <c r="B83" s="36" t="s">
        <v>44</v>
      </c>
      <c r="C83" s="37">
        <v>0</v>
      </c>
      <c r="D83" s="38">
        <v>0</v>
      </c>
      <c r="E83" s="54" t="s">
        <v>47</v>
      </c>
      <c r="F83" s="55" t="s">
        <v>47</v>
      </c>
      <c r="G83" s="54" t="s">
        <v>47</v>
      </c>
      <c r="H83" s="55" t="s">
        <v>47</v>
      </c>
      <c r="I83" s="54" t="s">
        <v>47</v>
      </c>
      <c r="J83" s="55" t="s">
        <v>47</v>
      </c>
      <c r="K83" s="54" t="s">
        <v>47</v>
      </c>
      <c r="L83" s="114"/>
    </row>
    <row customHeight="1" ht="19.5">
      <c r="A84" s="16" t="s">
        <v>26</v>
      </c>
      <c r="B84" s="9" t="s">
        <v>44</v>
      </c>
      <c r="C84" s="10">
        <f t="shared" si="14" ref="C84:K84">IF(ISERROR(C42/C17),0,(C42/C17/12)*1000)</f>
        <v>19041.8016194332</v>
      </c>
      <c r="D84" s="11">
        <f t="shared" si="14"/>
        <v>20945.9851551957</v>
      </c>
      <c r="E84" s="12">
        <f t="shared" si="14"/>
        <v>27020.3197278912</v>
      </c>
      <c r="F84" s="10">
        <f t="shared" si="14"/>
        <v>29560.2269647696</v>
      </c>
      <c r="G84" s="12">
        <f t="shared" si="14"/>
        <v>29911.4912280702</v>
      </c>
      <c r="H84" s="10">
        <f t="shared" si="14"/>
        <v>31629.4433198381</v>
      </c>
      <c r="I84" s="12">
        <f t="shared" si="14"/>
        <v>32154.8533333333</v>
      </c>
      <c r="J84" s="10">
        <f t="shared" si="14"/>
        <v>33608.9033333333</v>
      </c>
      <c r="K84" s="12">
        <f t="shared" si="14"/>
        <v>34289.8950131234</v>
      </c>
      <c r="L84" s="114"/>
    </row>
    <row customHeight="1" ht="11.25">
      <c r="A85" s="16" t="s">
        <v>45</v>
      </c>
      <c r="B85" s="9" t="s">
        <v>15</v>
      </c>
      <c r="C85" s="80">
        <v>110</v>
      </c>
      <c r="D85" s="11">
        <f t="shared" si="1"/>
        <v>110.000017717962</v>
      </c>
      <c r="E85" s="12">
        <f t="shared" si="1"/>
        <v>128.999994641879</v>
      </c>
      <c r="F85" s="10">
        <f t="shared" si="1"/>
        <v>109.399989572502</v>
      </c>
      <c r="G85" s="12">
        <f t="shared" si="2"/>
        <v>110.699989967901</v>
      </c>
      <c r="H85" s="10">
        <f t="shared" si="2"/>
        <v>107.000001581634</v>
      </c>
      <c r="I85" s="12">
        <f t="shared" si="2"/>
        <v>107.500000879788</v>
      </c>
      <c r="J85" s="10">
        <f t="shared" si="2"/>
        <v>106.258282807822</v>
      </c>
      <c r="K85" s="12">
        <f t="shared" si="2"/>
        <v>106.639873793412</v>
      </c>
      <c r="L85" s="114"/>
    </row>
    <row s="8" customFormat="1" customHeight="1" ht="28.5">
      <c r="A86" s="35" t="s">
        <v>46</v>
      </c>
      <c r="B86" s="36" t="s">
        <v>44</v>
      </c>
      <c r="C86" s="37">
        <v>31452.5</v>
      </c>
      <c r="D86" s="38">
        <v>37134.2</v>
      </c>
      <c r="E86" s="54" t="s">
        <v>47</v>
      </c>
      <c r="F86" s="55" t="s">
        <v>47</v>
      </c>
      <c r="G86" s="54" t="s">
        <v>47</v>
      </c>
      <c r="H86" s="55" t="s">
        <v>47</v>
      </c>
      <c r="I86" s="54" t="s">
        <v>47</v>
      </c>
      <c r="J86" s="55" t="s">
        <v>47</v>
      </c>
      <c r="K86" s="54" t="s">
        <v>47</v>
      </c>
      <c r="L86" s="114"/>
    </row>
    <row customHeight="1" ht="11.25">
      <c r="A87" s="16" t="s">
        <v>27</v>
      </c>
      <c r="B87" s="9" t="s">
        <v>44</v>
      </c>
      <c r="C87" s="10">
        <f t="shared" si="15" ref="C87:K87">IF(ISERROR(C43/C18),0,(C43/C18/12)*1000)</f>
        <v>17665.7281553398</v>
      </c>
      <c r="D87" s="11">
        <f t="shared" si="15"/>
        <v>20138.932038835</v>
      </c>
      <c r="E87" s="12">
        <f t="shared" si="15"/>
        <v>24972.2815533981</v>
      </c>
      <c r="F87" s="10">
        <f t="shared" si="15"/>
        <v>27512.8317152104</v>
      </c>
      <c r="G87" s="12">
        <f t="shared" si="15"/>
        <v>27719.2313915858</v>
      </c>
      <c r="H87" s="10">
        <f t="shared" si="15"/>
        <v>29246.1378205128</v>
      </c>
      <c r="I87" s="12">
        <f t="shared" si="15"/>
        <v>29731.9230769231</v>
      </c>
      <c r="J87" s="10">
        <f t="shared" si="15"/>
        <v>31030.1522435897</v>
      </c>
      <c r="K87" s="12">
        <f t="shared" si="15"/>
        <v>31783.421474359</v>
      </c>
      <c r="L87" s="114"/>
    </row>
    <row customHeight="1" ht="11.25">
      <c r="A88" s="16" t="s">
        <v>45</v>
      </c>
      <c r="B88" s="9" t="s">
        <v>15</v>
      </c>
      <c r="C88" s="80">
        <v>108.5</v>
      </c>
      <c r="D88" s="11">
        <f t="shared" si="1"/>
        <v>114.000010991608</v>
      </c>
      <c r="E88" s="12">
        <f t="shared" si="1"/>
        <v>124.000028925281</v>
      </c>
      <c r="F88" s="10">
        <f t="shared" si="1"/>
        <v>110.173480370145</v>
      </c>
      <c r="G88" s="12">
        <f t="shared" si="2"/>
        <v>110.999995464227</v>
      </c>
      <c r="H88" s="10">
        <f t="shared" si="2"/>
        <v>106.299991666594</v>
      </c>
      <c r="I88" s="12">
        <f t="shared" si="2"/>
        <v>107.260993845407</v>
      </c>
      <c r="J88" s="10">
        <f t="shared" si="2"/>
        <v>106.100000054796</v>
      </c>
      <c r="K88" s="12">
        <f t="shared" si="2"/>
        <v>106.899985554679</v>
      </c>
      <c r="L88" s="114"/>
    </row>
    <row s="8" customFormat="1" customHeight="1" ht="28.5">
      <c r="A89" s="35" t="s">
        <v>46</v>
      </c>
      <c r="B89" s="36" t="s">
        <v>44</v>
      </c>
      <c r="C89" s="37">
        <v>30512.6</v>
      </c>
      <c r="D89" s="38">
        <v>35472.6</v>
      </c>
      <c r="E89" s="54" t="s">
        <v>47</v>
      </c>
      <c r="F89" s="55" t="s">
        <v>47</v>
      </c>
      <c r="G89" s="54" t="s">
        <v>47</v>
      </c>
      <c r="H89" s="55" t="s">
        <v>47</v>
      </c>
      <c r="I89" s="54" t="s">
        <v>47</v>
      </c>
      <c r="J89" s="55" t="s">
        <v>47</v>
      </c>
      <c r="K89" s="54" t="s">
        <v>47</v>
      </c>
      <c r="L89" s="114"/>
    </row>
    <row customHeight="1" ht="19.5">
      <c r="A90" s="16" t="s">
        <v>28</v>
      </c>
      <c r="B90" s="9" t="s">
        <v>44</v>
      </c>
      <c r="C90" s="10">
        <f t="shared" si="16" ref="C90:K90">IF(ISERROR(C44/C19),0,(C44/C19/12)*1000)</f>
        <v>17011.6666666667</v>
      </c>
      <c r="D90" s="11">
        <f t="shared" si="16"/>
        <v>19648.3333333333</v>
      </c>
      <c r="E90" s="12">
        <f t="shared" si="16"/>
        <v>25150</v>
      </c>
      <c r="F90" s="10">
        <f t="shared" si="16"/>
        <v>28670.8333333333</v>
      </c>
      <c r="G90" s="12">
        <f t="shared" si="16"/>
        <v>28796.6666666667</v>
      </c>
      <c r="H90" s="10">
        <f t="shared" si="16"/>
        <v>30419.7222222222</v>
      </c>
      <c r="I90" s="12">
        <f t="shared" si="16"/>
        <v>30870</v>
      </c>
      <c r="J90" s="10">
        <f t="shared" si="16"/>
        <v>32275.2777777778</v>
      </c>
      <c r="K90" s="12">
        <f t="shared" si="16"/>
        <v>32907.2222222222</v>
      </c>
      <c r="L90" s="114"/>
    </row>
    <row customHeight="1" ht="11.25">
      <c r="A91" s="16" t="s">
        <v>45</v>
      </c>
      <c r="B91" s="9" t="s">
        <v>15</v>
      </c>
      <c r="C91" s="80">
        <v>109.2</v>
      </c>
      <c r="D91" s="11">
        <f t="shared" si="1"/>
        <v>115.499167238169</v>
      </c>
      <c r="E91" s="12">
        <f t="shared" si="1"/>
        <v>128.000678598694</v>
      </c>
      <c r="F91" s="10">
        <f t="shared" si="1"/>
        <v>113.999337309476</v>
      </c>
      <c r="G91" s="12">
        <f t="shared" si="2"/>
        <v>114.499668654738</v>
      </c>
      <c r="H91" s="10">
        <f t="shared" si="2"/>
        <v>106.099888582086</v>
      </c>
      <c r="I91" s="12">
        <f t="shared" si="2"/>
        <v>107.199907396689</v>
      </c>
      <c r="J91" s="10">
        <f t="shared" si="2"/>
        <v>106.099843851303</v>
      </c>
      <c r="K91" s="12">
        <f t="shared" si="2"/>
        <v>106.599359320448</v>
      </c>
      <c r="L91" s="114"/>
    </row>
    <row s="8" customFormat="1" customHeight="1" ht="28.5">
      <c r="A92" s="35" t="s">
        <v>46</v>
      </c>
      <c r="B92" s="36" t="s">
        <v>44</v>
      </c>
      <c r="C92" s="37">
        <v>0</v>
      </c>
      <c r="D92" s="38">
        <v>0</v>
      </c>
      <c r="E92" s="54" t="s">
        <v>47</v>
      </c>
      <c r="F92" s="55" t="s">
        <v>47</v>
      </c>
      <c r="G92" s="54" t="s">
        <v>47</v>
      </c>
      <c r="H92" s="55" t="s">
        <v>47</v>
      </c>
      <c r="I92" s="54" t="s">
        <v>47</v>
      </c>
      <c r="J92" s="55" t="s">
        <v>47</v>
      </c>
      <c r="K92" s="54" t="s">
        <v>47</v>
      </c>
      <c r="L92" s="114"/>
    </row>
    <row customHeight="1" ht="19.5">
      <c r="A93" s="16" t="s">
        <v>29</v>
      </c>
      <c r="B93" s="9" t="s">
        <v>44</v>
      </c>
      <c r="C93" s="10">
        <f t="shared" si="17" ref="C93:K93">IF(ISERROR(C45/C20),0,(C45/C20/12)*1000)</f>
        <v>19309.3181818182</v>
      </c>
      <c r="D93" s="11">
        <f t="shared" si="17"/>
        <v>20854.0909090909</v>
      </c>
      <c r="E93" s="12">
        <f t="shared" si="17"/>
        <v>25963.3333333333</v>
      </c>
      <c r="F93" s="10">
        <f t="shared" si="17"/>
        <v>28559.696969697</v>
      </c>
      <c r="G93" s="12">
        <f t="shared" si="17"/>
        <v>28845.2272727273</v>
      </c>
      <c r="H93" s="10">
        <f t="shared" si="17"/>
        <v>30358.9393939394</v>
      </c>
      <c r="I93" s="12">
        <f t="shared" si="17"/>
        <v>30922.1212121212</v>
      </c>
      <c r="J93" s="10">
        <f t="shared" si="17"/>
        <v>32241.2121212121</v>
      </c>
      <c r="K93" s="12">
        <f t="shared" si="17"/>
        <v>33086.6666666667</v>
      </c>
      <c r="L93" s="114"/>
    </row>
    <row customHeight="1" ht="11.25">
      <c r="A94" s="16" t="s">
        <v>45</v>
      </c>
      <c r="B94" s="9" t="s">
        <v>15</v>
      </c>
      <c r="C94" s="80">
        <v>118</v>
      </c>
      <c r="D94" s="11">
        <f t="shared" si="1"/>
        <v>108.000141241275</v>
      </c>
      <c r="E94" s="12">
        <f t="shared" si="1"/>
        <v>124.499952774327</v>
      </c>
      <c r="F94" s="10">
        <f t="shared" si="1"/>
        <v>110.000116714714</v>
      </c>
      <c r="G94" s="12">
        <f t="shared" si="2"/>
        <v>111.09986110949</v>
      </c>
      <c r="H94" s="10">
        <f t="shared" si="2"/>
        <v>106.299935276454</v>
      </c>
      <c r="I94" s="12">
        <f t="shared" si="2"/>
        <v>107.20013026681</v>
      </c>
      <c r="J94" s="10">
        <f t="shared" si="2"/>
        <v>106.200060887662</v>
      </c>
      <c r="K94" s="12">
        <f t="shared" si="2"/>
        <v>106.99999020021</v>
      </c>
      <c r="L94" s="114"/>
    </row>
    <row s="8" customFormat="1" customHeight="1" ht="28.5">
      <c r="A95" s="35" t="s">
        <v>46</v>
      </c>
      <c r="B95" s="36" t="s">
        <v>44</v>
      </c>
      <c r="C95" s="37">
        <v>30332.4</v>
      </c>
      <c r="D95" s="38">
        <v>32662.1</v>
      </c>
      <c r="E95" s="54" t="s">
        <v>47</v>
      </c>
      <c r="F95" s="55" t="s">
        <v>47</v>
      </c>
      <c r="G95" s="54" t="s">
        <v>47</v>
      </c>
      <c r="H95" s="55" t="s">
        <v>47</v>
      </c>
      <c r="I95" s="54" t="s">
        <v>47</v>
      </c>
      <c r="J95" s="55" t="s">
        <v>47</v>
      </c>
      <c r="K95" s="54" t="s">
        <v>47</v>
      </c>
      <c r="L95" s="114"/>
    </row>
    <row customHeight="1" ht="11.25">
      <c r="A96" s="16" t="s">
        <v>30</v>
      </c>
      <c r="B96" s="9" t="s">
        <v>44</v>
      </c>
      <c r="C96" s="10">
        <f t="shared" si="18" ref="C96:K96">IF(ISERROR(C46/C21),0,(C46/C21/12)*1000)</f>
        <v>22159.8198198198</v>
      </c>
      <c r="D96" s="11">
        <f t="shared" si="18"/>
        <v>23932.5925925926</v>
      </c>
      <c r="E96" s="12">
        <f t="shared" si="18"/>
        <v>30035.4166666667</v>
      </c>
      <c r="F96" s="10">
        <f t="shared" si="18"/>
        <v>33339.3137254902</v>
      </c>
      <c r="G96" s="12">
        <f t="shared" si="18"/>
        <v>33459.4362745098</v>
      </c>
      <c r="H96" s="10">
        <f t="shared" si="18"/>
        <v>35373.0050505051</v>
      </c>
      <c r="I96" s="12">
        <f t="shared" si="18"/>
        <v>35835.101010101</v>
      </c>
      <c r="J96" s="10">
        <f t="shared" si="18"/>
        <v>37530.7575757576</v>
      </c>
      <c r="K96" s="12">
        <f t="shared" si="18"/>
        <v>38415.202020202</v>
      </c>
      <c r="L96" s="114"/>
    </row>
    <row customHeight="1" ht="11.25">
      <c r="A97" s="16" t="s">
        <v>45</v>
      </c>
      <c r="B97" s="9" t="s">
        <v>15</v>
      </c>
      <c r="C97" s="80">
        <v>109.1</v>
      </c>
      <c r="D97" s="11">
        <f t="shared" si="1"/>
        <v>107.999942179978</v>
      </c>
      <c r="E97" s="12">
        <f t="shared" si="1"/>
        <v>125.500054164474</v>
      </c>
      <c r="F97" s="10">
        <f t="shared" si="1"/>
        <v>111.00000408015</v>
      </c>
      <c r="G97" s="12">
        <f t="shared" si="2"/>
        <v>111.399940429803</v>
      </c>
      <c r="H97" s="10">
        <f t="shared" si="2"/>
        <v>106.099979566946</v>
      </c>
      <c r="I97" s="12">
        <f t="shared" si="2"/>
        <v>107.100133774223</v>
      </c>
      <c r="J97" s="10">
        <f t="shared" si="2"/>
        <v>106.099997786933</v>
      </c>
      <c r="K97" s="12">
        <f t="shared" si="2"/>
        <v>107.199926712565</v>
      </c>
      <c r="L97" s="114"/>
    </row>
    <row s="8" customFormat="1" customHeight="1" ht="28.5">
      <c r="A98" s="35" t="s">
        <v>46</v>
      </c>
      <c r="B98" s="36" t="s">
        <v>44</v>
      </c>
      <c r="C98" s="37">
        <v>35208.7</v>
      </c>
      <c r="D98" s="38">
        <v>42201.9</v>
      </c>
      <c r="E98" s="54" t="s">
        <v>47</v>
      </c>
      <c r="F98" s="55" t="s">
        <v>47</v>
      </c>
      <c r="G98" s="54" t="s">
        <v>47</v>
      </c>
      <c r="H98" s="55" t="s">
        <v>47</v>
      </c>
      <c r="I98" s="54" t="s">
        <v>47</v>
      </c>
      <c r="J98" s="55" t="s">
        <v>47</v>
      </c>
      <c r="K98" s="54" t="s">
        <v>47</v>
      </c>
      <c r="L98" s="114"/>
    </row>
    <row customHeight="1" ht="19.5">
      <c r="A99" s="16" t="s">
        <v>31</v>
      </c>
      <c r="B99" s="9" t="s">
        <v>44</v>
      </c>
      <c r="C99" s="10">
        <f t="shared" si="19" ref="C99:K99">IF(ISERROR(C47/C22),0,(C47/C22/12)*1000)</f>
        <v>21207.6388888889</v>
      </c>
      <c r="D99" s="11">
        <f t="shared" si="19"/>
        <v>23328.4119496855</v>
      </c>
      <c r="E99" s="12">
        <f t="shared" si="19"/>
        <v>28927.2222222222</v>
      </c>
      <c r="F99" s="10">
        <f t="shared" si="19"/>
        <v>31530.6818181818</v>
      </c>
      <c r="G99" s="12">
        <f t="shared" si="19"/>
        <v>31675.3181818182</v>
      </c>
      <c r="H99" s="10">
        <f t="shared" si="19"/>
        <v>33422.5148809524</v>
      </c>
      <c r="I99" s="12">
        <f t="shared" si="19"/>
        <v>33924.255952381</v>
      </c>
      <c r="J99" s="10">
        <f t="shared" si="19"/>
        <v>35483.9583333333</v>
      </c>
      <c r="K99" s="12">
        <f t="shared" si="19"/>
        <v>36298.9473684211</v>
      </c>
      <c r="L99" s="114"/>
    </row>
    <row customHeight="1" ht="11.25">
      <c r="A100" s="16" t="s">
        <v>45</v>
      </c>
      <c r="B100" s="9" t="s">
        <v>15</v>
      </c>
      <c r="C100" s="80">
        <v>118</v>
      </c>
      <c r="D100" s="11">
        <f t="shared" si="1"/>
        <v>110.000043248132</v>
      </c>
      <c r="E100" s="12">
        <f t="shared" si="1"/>
        <v>123.999963154852</v>
      </c>
      <c r="F100" s="10">
        <f t="shared" si="1"/>
        <v>109.000033172766</v>
      </c>
      <c r="G100" s="12">
        <f t="shared" si="2"/>
        <v>109.500034045733</v>
      </c>
      <c r="H100" s="10">
        <f t="shared" si="2"/>
        <v>105.999975115285</v>
      </c>
      <c r="I100" s="12">
        <f t="shared" si="2"/>
        <v>107.09996899685</v>
      </c>
      <c r="J100" s="10">
        <f t="shared" si="2"/>
        <v>106.167828661977</v>
      </c>
      <c r="K100" s="12">
        <f t="shared" si="2"/>
        <v>106.999980837821</v>
      </c>
      <c r="L100" s="114"/>
    </row>
    <row s="8" customFormat="1" customHeight="1" ht="28.5">
      <c r="A101" s="35" t="s">
        <v>46</v>
      </c>
      <c r="B101" s="36" t="s">
        <v>44</v>
      </c>
      <c r="C101" s="37">
        <v>71233.3</v>
      </c>
      <c r="D101" s="38">
        <v>97883.3</v>
      </c>
      <c r="E101" s="54" t="s">
        <v>47</v>
      </c>
      <c r="F101" s="55" t="s">
        <v>47</v>
      </c>
      <c r="G101" s="54" t="s">
        <v>47</v>
      </c>
      <c r="H101" s="55" t="s">
        <v>47</v>
      </c>
      <c r="I101" s="54" t="s">
        <v>47</v>
      </c>
      <c r="J101" s="55" t="s">
        <v>47</v>
      </c>
      <c r="K101" s="54" t="s">
        <v>47</v>
      </c>
      <c r="L101" s="114"/>
    </row>
    <row customHeight="1" ht="19.5">
      <c r="A102" s="16" t="s">
        <v>32</v>
      </c>
      <c r="B102" s="9" t="s">
        <v>44</v>
      </c>
      <c r="C102" s="10">
        <f t="shared" si="20" ref="C102:K102">IF(ISERROR(C48/C23),0,(C48/C23/12)*1000)</f>
        <v>31458.3333333333</v>
      </c>
      <c r="D102" s="11">
        <f t="shared" si="20"/>
        <v>35697.8333333333</v>
      </c>
      <c r="E102" s="12">
        <f t="shared" si="20"/>
        <v>40517</v>
      </c>
      <c r="F102" s="10">
        <f t="shared" si="20"/>
        <v>43353.3333333333</v>
      </c>
      <c r="G102" s="12">
        <f t="shared" si="20"/>
        <v>43758.5</v>
      </c>
      <c r="H102" s="10">
        <f t="shared" si="20"/>
        <v>45954.5</v>
      </c>
      <c r="I102" s="12">
        <f t="shared" si="20"/>
        <v>46734</v>
      </c>
      <c r="J102" s="10">
        <f t="shared" si="20"/>
        <v>48711.8333333333</v>
      </c>
      <c r="K102" s="12">
        <f t="shared" si="20"/>
        <v>49958.6666666667</v>
      </c>
      <c r="L102" s="114"/>
    </row>
    <row customHeight="1" ht="11.25">
      <c r="A103" s="16" t="s">
        <v>45</v>
      </c>
      <c r="B103" s="9" t="s">
        <v>15</v>
      </c>
      <c r="C103" s="80">
        <v>132.07</v>
      </c>
      <c r="D103" s="11">
        <f t="shared" si="1"/>
        <v>113.476556291391</v>
      </c>
      <c r="E103" s="12">
        <f t="shared" si="1"/>
        <v>113.499885613973</v>
      </c>
      <c r="F103" s="10">
        <f t="shared" si="1"/>
        <v>107.000353760973</v>
      </c>
      <c r="G103" s="12">
        <f t="shared" si="2"/>
        <v>108.000345533973</v>
      </c>
      <c r="H103" s="10">
        <f t="shared" si="2"/>
        <v>105.99992311241</v>
      </c>
      <c r="I103" s="12">
        <f t="shared" si="2"/>
        <v>106.799821748917</v>
      </c>
      <c r="J103" s="10">
        <f t="shared" si="2"/>
        <v>106.000137817479</v>
      </c>
      <c r="K103" s="12">
        <f t="shared" si="2"/>
        <v>106.900044221908</v>
      </c>
      <c r="L103" s="114"/>
    </row>
    <row s="8" customFormat="1" customHeight="1" ht="28.5">
      <c r="A104" s="35" t="s">
        <v>46</v>
      </c>
      <c r="B104" s="36" t="s">
        <v>44</v>
      </c>
      <c r="C104" s="37">
        <v>31458.3</v>
      </c>
      <c r="D104" s="38">
        <v>35697.9</v>
      </c>
      <c r="E104" s="54" t="s">
        <v>47</v>
      </c>
      <c r="F104" s="55" t="s">
        <v>47</v>
      </c>
      <c r="G104" s="54" t="s">
        <v>47</v>
      </c>
      <c r="H104" s="55" t="s">
        <v>47</v>
      </c>
      <c r="I104" s="54" t="s">
        <v>47</v>
      </c>
      <c r="J104" s="55" t="s">
        <v>47</v>
      </c>
      <c r="K104" s="54" t="s">
        <v>47</v>
      </c>
      <c r="L104" s="114"/>
    </row>
    <row customHeight="1" ht="19.5">
      <c r="A105" s="16" t="s">
        <v>33</v>
      </c>
      <c r="B105" s="9" t="s">
        <v>44</v>
      </c>
      <c r="C105" s="10">
        <f t="shared" si="21" ref="C105:K105">IF(ISERROR(C49/C24),0,(C49/C24/12)*1000)</f>
        <v>0</v>
      </c>
      <c r="D105" s="11">
        <f t="shared" si="21"/>
        <v>0</v>
      </c>
      <c r="E105" s="12">
        <f t="shared" si="21"/>
        <v>0</v>
      </c>
      <c r="F105" s="10">
        <f t="shared" si="21"/>
        <v>0</v>
      </c>
      <c r="G105" s="12">
        <f t="shared" si="21"/>
        <v>0</v>
      </c>
      <c r="H105" s="10">
        <f t="shared" si="21"/>
        <v>0</v>
      </c>
      <c r="I105" s="12">
        <f t="shared" si="21"/>
        <v>0</v>
      </c>
      <c r="J105" s="10">
        <f t="shared" si="21"/>
        <v>0</v>
      </c>
      <c r="K105" s="12">
        <f t="shared" si="21"/>
        <v>0</v>
      </c>
      <c r="L105" s="114"/>
    </row>
    <row customHeight="1" ht="11.25">
      <c r="A106" s="16" t="s">
        <v>45</v>
      </c>
      <c r="B106" s="9" t="s">
        <v>15</v>
      </c>
      <c r="C106" s="80">
        <v>0</v>
      </c>
      <c r="D106" s="11">
        <f t="shared" si="1"/>
        <v>0</v>
      </c>
      <c r="E106" s="12">
        <f t="shared" si="1"/>
        <v>0</v>
      </c>
      <c r="F106" s="10">
        <f t="shared" si="1"/>
        <v>0</v>
      </c>
      <c r="G106" s="12">
        <f t="shared" si="2"/>
        <v>0</v>
      </c>
      <c r="H106" s="10">
        <f t="shared" si="2"/>
        <v>0</v>
      </c>
      <c r="I106" s="12">
        <f t="shared" si="2"/>
        <v>0</v>
      </c>
      <c r="J106" s="10">
        <f t="shared" si="2"/>
        <v>0</v>
      </c>
      <c r="K106" s="12">
        <f t="shared" si="2"/>
        <v>0</v>
      </c>
      <c r="L106" s="114"/>
    </row>
    <row s="8" customFormat="1" customHeight="1" ht="28.5">
      <c r="A107" s="35" t="s">
        <v>46</v>
      </c>
      <c r="B107" s="36" t="s">
        <v>44</v>
      </c>
      <c r="C107" s="37">
        <v>31198.5</v>
      </c>
      <c r="D107" s="38">
        <v>41653.1</v>
      </c>
      <c r="E107" s="54" t="s">
        <v>47</v>
      </c>
      <c r="F107" s="55" t="s">
        <v>47</v>
      </c>
      <c r="G107" s="54" t="s">
        <v>47</v>
      </c>
      <c r="H107" s="55" t="s">
        <v>47</v>
      </c>
      <c r="I107" s="54" t="s">
        <v>47</v>
      </c>
      <c r="J107" s="55" t="s">
        <v>47</v>
      </c>
      <c r="K107" s="54" t="s">
        <v>47</v>
      </c>
      <c r="L107" s="114"/>
    </row>
    <row customHeight="1" ht="29.25">
      <c r="A108" s="16" t="s">
        <v>34</v>
      </c>
      <c r="B108" s="9" t="s">
        <v>44</v>
      </c>
      <c r="C108" s="10">
        <f t="shared" si="22" ref="C108:K108">IF(ISERROR(C50/C25),0,(C50/C25/12)*1000)</f>
        <v>38902.1137026239</v>
      </c>
      <c r="D108" s="11">
        <f t="shared" si="22"/>
        <v>41558.0718475073</v>
      </c>
      <c r="E108" s="12">
        <f t="shared" si="22"/>
        <v>45547.646627566</v>
      </c>
      <c r="F108" s="10">
        <f t="shared" si="22"/>
        <v>48706.4198435973</v>
      </c>
      <c r="G108" s="12">
        <f t="shared" si="22"/>
        <v>48770.9042033236</v>
      </c>
      <c r="H108" s="10">
        <f t="shared" si="22"/>
        <v>51642.9740957967</v>
      </c>
      <c r="I108" s="12">
        <f t="shared" si="22"/>
        <v>51984.4696969697</v>
      </c>
      <c r="J108" s="10">
        <f t="shared" si="22"/>
        <v>54741.5518084066</v>
      </c>
      <c r="K108" s="12">
        <f t="shared" si="22"/>
        <v>55324.5381231671</v>
      </c>
      <c r="L108" s="114"/>
    </row>
    <row customHeight="1" ht="11.25">
      <c r="A109" s="16" t="s">
        <v>45</v>
      </c>
      <c r="B109" s="9" t="s">
        <v>15</v>
      </c>
      <c r="C109" s="80">
        <v>111</v>
      </c>
      <c r="D109" s="11">
        <f t="shared" si="1"/>
        <v>106.827284926434</v>
      </c>
      <c r="E109" s="12">
        <f t="shared" si="1"/>
        <v>109.59999971774</v>
      </c>
      <c r="F109" s="10">
        <f t="shared" si="1"/>
        <v>106.935096431787</v>
      </c>
      <c r="G109" s="12">
        <f t="shared" si="2"/>
        <v>107.076672044362</v>
      </c>
      <c r="H109" s="10">
        <f t="shared" si="2"/>
        <v>106.02909074744</v>
      </c>
      <c r="I109" s="12">
        <f t="shared" si="2"/>
        <v>106.589103782552</v>
      </c>
      <c r="J109" s="10">
        <f t="shared" si="2"/>
        <v>105.999998580372</v>
      </c>
      <c r="K109" s="12">
        <f t="shared" si="2"/>
        <v>106.425127438382</v>
      </c>
      <c r="L109" s="114"/>
    </row>
    <row s="8" customFormat="1" customHeight="1" ht="28.5">
      <c r="A110" s="35" t="s">
        <v>46</v>
      </c>
      <c r="B110" s="36" t="s">
        <v>44</v>
      </c>
      <c r="C110" s="37">
        <v>39222.9</v>
      </c>
      <c r="D110" s="38">
        <v>43464.4</v>
      </c>
      <c r="E110" s="54" t="s">
        <v>47</v>
      </c>
      <c r="F110" s="55" t="s">
        <v>47</v>
      </c>
      <c r="G110" s="54" t="s">
        <v>47</v>
      </c>
      <c r="H110" s="55" t="s">
        <v>47</v>
      </c>
      <c r="I110" s="54" t="s">
        <v>47</v>
      </c>
      <c r="J110" s="55" t="s">
        <v>47</v>
      </c>
      <c r="K110" s="54" t="s">
        <v>47</v>
      </c>
      <c r="L110" s="114"/>
    </row>
    <row customHeight="1" ht="11.25">
      <c r="A111" s="16" t="s">
        <v>35</v>
      </c>
      <c r="B111" s="9" t="s">
        <v>44</v>
      </c>
      <c r="C111" s="10">
        <f t="shared" si="23" ref="C111:K111">IF(ISERROR(C51/C26),0,(C51/C26/12)*1000)</f>
        <v>25759.7715863454</v>
      </c>
      <c r="D111" s="11">
        <f t="shared" si="23"/>
        <v>27820.553030303</v>
      </c>
      <c r="E111" s="12">
        <f t="shared" si="23"/>
        <v>30519.1464646465</v>
      </c>
      <c r="F111" s="10">
        <f t="shared" si="23"/>
        <v>32991.1994949495</v>
      </c>
      <c r="G111" s="12">
        <f t="shared" si="23"/>
        <v>33052.2373737374</v>
      </c>
      <c r="H111" s="10">
        <f t="shared" si="23"/>
        <v>35036.654040404</v>
      </c>
      <c r="I111" s="12">
        <f t="shared" si="23"/>
        <v>35243.5984848485</v>
      </c>
      <c r="J111" s="10">
        <f t="shared" si="23"/>
        <v>37208.9242424242</v>
      </c>
      <c r="K111" s="12">
        <f t="shared" si="23"/>
        <v>37569.6767676768</v>
      </c>
      <c r="L111" s="114"/>
    </row>
    <row customHeight="1" ht="11.25">
      <c r="A112" s="16" t="s">
        <v>45</v>
      </c>
      <c r="B112" s="9" t="s">
        <v>15</v>
      </c>
      <c r="C112" s="80">
        <v>112.9</v>
      </c>
      <c r="D112" s="11">
        <f t="shared" si="1"/>
        <v>107.999998901582</v>
      </c>
      <c r="E112" s="12">
        <f t="shared" si="1"/>
        <v>109.699999246615</v>
      </c>
      <c r="F112" s="10">
        <f t="shared" si="1"/>
        <v>108.100007099368</v>
      </c>
      <c r="G112" s="12">
        <f t="shared" si="2"/>
        <v>108.30000574238</v>
      </c>
      <c r="H112" s="10">
        <f t="shared" si="2"/>
        <v>106.200000535802</v>
      </c>
      <c r="I112" s="12">
        <f t="shared" si="2"/>
        <v>106.629993262884</v>
      </c>
      <c r="J112" s="10">
        <f t="shared" si="2"/>
        <v>106.199993297063</v>
      </c>
      <c r="K112" s="12">
        <f t="shared" si="2"/>
        <v>106.600002221193</v>
      </c>
      <c r="L112" s="114"/>
    </row>
    <row s="8" customFormat="1" customHeight="1" ht="28.5">
      <c r="A113" s="35" t="s">
        <v>46</v>
      </c>
      <c r="B113" s="36" t="s">
        <v>44</v>
      </c>
      <c r="C113" s="37">
        <v>26533.7</v>
      </c>
      <c r="D113" s="38">
        <v>30139.4</v>
      </c>
      <c r="E113" s="54" t="s">
        <v>47</v>
      </c>
      <c r="F113" s="55" t="s">
        <v>47</v>
      </c>
      <c r="G113" s="54" t="s">
        <v>47</v>
      </c>
      <c r="H113" s="55" t="s">
        <v>47</v>
      </c>
      <c r="I113" s="54" t="s">
        <v>47</v>
      </c>
      <c r="J113" s="55" t="s">
        <v>47</v>
      </c>
      <c r="K113" s="54" t="s">
        <v>47</v>
      </c>
      <c r="L113" s="114"/>
    </row>
    <row customHeight="1" ht="19.5">
      <c r="A114" s="16" t="s">
        <v>36</v>
      </c>
      <c r="B114" s="9" t="s">
        <v>44</v>
      </c>
      <c r="C114" s="10">
        <f t="shared" si="24" ref="C114:K114">IF(ISERROR(C52/C27),0,(C52/C27/12)*1000)</f>
        <v>36282.8012048193</v>
      </c>
      <c r="D114" s="11">
        <f t="shared" si="24"/>
        <v>40541.6025641026</v>
      </c>
      <c r="E114" s="12">
        <f t="shared" si="24"/>
        <v>45041.7209072978</v>
      </c>
      <c r="F114" s="10">
        <f t="shared" si="24"/>
        <v>48645.0591715976</v>
      </c>
      <c r="G114" s="12">
        <f t="shared" si="24"/>
        <v>49320.6854043393</v>
      </c>
      <c r="H114" s="10">
        <f t="shared" si="24"/>
        <v>51806.9871794872</v>
      </c>
      <c r="I114" s="12">
        <f t="shared" si="24"/>
        <v>52822.4506903353</v>
      </c>
      <c r="J114" s="10">
        <f t="shared" si="24"/>
        <v>55055.2859960552</v>
      </c>
      <c r="K114" s="12">
        <f t="shared" si="24"/>
        <v>56520.0246548323</v>
      </c>
      <c r="L114" s="114"/>
    </row>
    <row customHeight="1" ht="11.25">
      <c r="A115" s="16" t="s">
        <v>45</v>
      </c>
      <c r="B115" s="9" t="s">
        <v>15</v>
      </c>
      <c r="C115" s="80">
        <v>118.18</v>
      </c>
      <c r="D115" s="11">
        <f t="shared" si="1"/>
        <v>111.73779647068</v>
      </c>
      <c r="E115" s="12">
        <f t="shared" si="1"/>
        <v>111.100001131134</v>
      </c>
      <c r="F115" s="10">
        <f t="shared" si="1"/>
        <v>108.000001313706</v>
      </c>
      <c r="G115" s="12">
        <f t="shared" si="2"/>
        <v>109.500002244249</v>
      </c>
      <c r="H115" s="10">
        <f t="shared" si="2"/>
        <v>106.499998276774</v>
      </c>
      <c r="I115" s="12">
        <f t="shared" si="2"/>
        <v>107.099993151531</v>
      </c>
      <c r="J115" s="10">
        <f t="shared" si="2"/>
        <v>106.270001390573</v>
      </c>
      <c r="K115" s="12">
        <f t="shared" si="2"/>
        <v>107.000004574141</v>
      </c>
      <c r="L115" s="114"/>
    </row>
    <row s="8" customFormat="1" customHeight="1" ht="28.5">
      <c r="A116" s="35" t="s">
        <v>46</v>
      </c>
      <c r="B116" s="36" t="s">
        <v>44</v>
      </c>
      <c r="C116" s="37">
        <v>36282.8</v>
      </c>
      <c r="D116" s="38">
        <v>40541.6</v>
      </c>
      <c r="E116" s="54" t="s">
        <v>47</v>
      </c>
      <c r="F116" s="55" t="s">
        <v>47</v>
      </c>
      <c r="G116" s="54" t="s">
        <v>47</v>
      </c>
      <c r="H116" s="55" t="s">
        <v>47</v>
      </c>
      <c r="I116" s="54" t="s">
        <v>47</v>
      </c>
      <c r="J116" s="55" t="s">
        <v>47</v>
      </c>
      <c r="K116" s="54" t="s">
        <v>47</v>
      </c>
      <c r="L116" s="114"/>
    </row>
    <row customHeight="1" ht="19.5">
      <c r="A117" s="16" t="s">
        <v>37</v>
      </c>
      <c r="B117" s="9" t="s">
        <v>44</v>
      </c>
      <c r="C117" s="10">
        <f t="shared" si="25" ref="C117:K117">IF(ISERROR(C53/C28),0,(C53/C28/12)*1000)</f>
        <v>32096.1243386243</v>
      </c>
      <c r="D117" s="11">
        <f t="shared" si="25"/>
        <v>35851.3734567901</v>
      </c>
      <c r="E117" s="12">
        <f t="shared" si="25"/>
        <v>39568.9814814815</v>
      </c>
      <c r="F117" s="10">
        <f t="shared" si="25"/>
        <v>42813.6375661376</v>
      </c>
      <c r="G117" s="12">
        <f t="shared" si="25"/>
        <v>42932.3544973545</v>
      </c>
      <c r="H117" s="10">
        <f t="shared" si="25"/>
        <v>45553.7301587302</v>
      </c>
      <c r="I117" s="12">
        <f t="shared" si="25"/>
        <v>45980.5555555556</v>
      </c>
      <c r="J117" s="10">
        <f t="shared" si="25"/>
        <v>48378.0423280423</v>
      </c>
      <c r="K117" s="12">
        <f t="shared" si="25"/>
        <v>49199.1798941799</v>
      </c>
      <c r="L117" s="114"/>
    </row>
    <row customHeight="1" ht="11.25">
      <c r="A118" s="16" t="s">
        <v>45</v>
      </c>
      <c r="B118" s="9" t="s">
        <v>15</v>
      </c>
      <c r="C118" s="80">
        <v>110</v>
      </c>
      <c r="D118" s="11">
        <f t="shared" si="1"/>
        <v>111.700008008901</v>
      </c>
      <c r="E118" s="12">
        <f t="shared" si="1"/>
        <v>110.369499593013</v>
      </c>
      <c r="F118" s="10">
        <f t="shared" si="1"/>
        <v>108.19999899713</v>
      </c>
      <c r="G118" s="12">
        <f t="shared" si="2"/>
        <v>108.500024236022</v>
      </c>
      <c r="H118" s="10">
        <f t="shared" si="2"/>
        <v>106.400046219758</v>
      </c>
      <c r="I118" s="12">
        <f t="shared" si="2"/>
        <v>107.100009058178</v>
      </c>
      <c r="J118" s="10">
        <f t="shared" si="2"/>
        <v>106.199958070329</v>
      </c>
      <c r="K118" s="12">
        <f t="shared" si="2"/>
        <v>106.999968355614</v>
      </c>
      <c r="L118" s="114"/>
    </row>
    <row s="8" customFormat="1" customHeight="1" ht="28.5">
      <c r="A119" s="35" t="s">
        <v>46</v>
      </c>
      <c r="B119" s="36" t="s">
        <v>44</v>
      </c>
      <c r="C119" s="37">
        <v>34722.8</v>
      </c>
      <c r="D119" s="38">
        <v>39758.2</v>
      </c>
      <c r="E119" s="54" t="s">
        <v>47</v>
      </c>
      <c r="F119" s="55" t="s">
        <v>47</v>
      </c>
      <c r="G119" s="54" t="s">
        <v>47</v>
      </c>
      <c r="H119" s="55" t="s">
        <v>47</v>
      </c>
      <c r="I119" s="54" t="s">
        <v>47</v>
      </c>
      <c r="J119" s="55" t="s">
        <v>47</v>
      </c>
      <c r="K119" s="54" t="s">
        <v>47</v>
      </c>
      <c r="L119" s="114"/>
    </row>
    <row customHeight="1" ht="11.25">
      <c r="A120" s="16" t="s">
        <v>38</v>
      </c>
      <c r="B120" s="9" t="s">
        <v>44</v>
      </c>
      <c r="C120" s="10">
        <f t="shared" si="26" ref="C120:K120">IF(ISERROR(C54/C29),0,(C54/C29/12)*1000)</f>
        <v>20578.8178294574</v>
      </c>
      <c r="D120" s="11">
        <f t="shared" si="26"/>
        <v>22225.1136363636</v>
      </c>
      <c r="E120" s="12">
        <f t="shared" si="26"/>
        <v>27336.8939393939</v>
      </c>
      <c r="F120" s="10">
        <f t="shared" si="26"/>
        <v>30343.9583333333</v>
      </c>
      <c r="G120" s="12">
        <f t="shared" si="26"/>
        <v>30480.6481481481</v>
      </c>
      <c r="H120" s="10">
        <f t="shared" si="26"/>
        <v>32346.6666666667</v>
      </c>
      <c r="I120" s="12">
        <f t="shared" si="26"/>
        <v>32705.7269503546</v>
      </c>
      <c r="J120" s="10">
        <f t="shared" si="26"/>
        <v>34384.5</v>
      </c>
      <c r="K120" s="12">
        <f t="shared" si="26"/>
        <v>34995.1388888889</v>
      </c>
      <c r="L120" s="114"/>
    </row>
    <row customHeight="1" ht="11.25">
      <c r="A121" s="16" t="s">
        <v>45</v>
      </c>
      <c r="B121" s="9" t="s">
        <v>15</v>
      </c>
      <c r="C121" s="80">
        <v>108</v>
      </c>
      <c r="D121" s="11">
        <f t="shared" si="1"/>
        <v>107.999953255573</v>
      </c>
      <c r="E121" s="12">
        <f t="shared" si="1"/>
        <v>123.000018747561</v>
      </c>
      <c r="F121" s="10">
        <f t="shared" si="1"/>
        <v>111.000022170061</v>
      </c>
      <c r="G121" s="12">
        <f t="shared" si="2"/>
        <v>111.500041722823</v>
      </c>
      <c r="H121" s="10">
        <f t="shared" si="2"/>
        <v>106.600023343472</v>
      </c>
      <c r="I121" s="12">
        <f t="shared" si="2"/>
        <v>107.299972072089</v>
      </c>
      <c r="J121" s="10">
        <f t="shared" si="2"/>
        <v>106.299979389942</v>
      </c>
      <c r="K121" s="12">
        <f t="shared" si="2"/>
        <v>107.000033792276</v>
      </c>
      <c r="L121" s="114"/>
    </row>
    <row s="8" customFormat="1" customHeight="1" ht="28.5">
      <c r="A122" s="64" t="s">
        <v>46</v>
      </c>
      <c r="B122" s="65" t="s">
        <v>44</v>
      </c>
      <c r="C122" s="66">
        <v>0</v>
      </c>
      <c r="D122" s="67">
        <v>0</v>
      </c>
      <c r="E122" s="68" t="s">
        <v>47</v>
      </c>
      <c r="F122" s="69" t="s">
        <v>47</v>
      </c>
      <c r="G122" s="68" t="s">
        <v>47</v>
      </c>
      <c r="H122" s="69" t="s">
        <v>47</v>
      </c>
      <c r="I122" s="68" t="s">
        <v>47</v>
      </c>
      <c r="J122" s="69" t="s">
        <v>47</v>
      </c>
      <c r="K122" s="68" t="s">
        <v>47</v>
      </c>
      <c r="L122" s="115"/>
    </row>
  </sheetData>
  <sheetProtection sheet="1"/>
  <mergeCells count="10">
    <mergeCell ref="L1:L3"/>
    <mergeCell ref="A1:A3"/>
    <mergeCell ref="F1:K1"/>
    <mergeCell ref="F2:G2"/>
    <mergeCell ref="H2:I2"/>
    <mergeCell ref="J2:K2"/>
    <mergeCell ref="B1:B3"/>
    <mergeCell ref="E2:E3"/>
    <mergeCell ref="C2:C3"/>
    <mergeCell ref="D2:D3"/>
  </mergeCells>
  <conditionalFormatting sqref="C55">
    <cfRule type="cellIs" priority="3536" dxfId="0" operator="lessThan">
      <formula>$C$57</formula>
    </cfRule>
  </conditionalFormatting>
  <conditionalFormatting sqref="C56">
    <cfRule type="cellIs" priority="23" dxfId="1" operator="lessThan">
      <formula>#REF!</formula>
    </cfRule>
  </conditionalFormatting>
  <conditionalFormatting sqref="C60">
    <cfRule type="cellIs" priority="22" dxfId="2" operator="lessThan">
      <formula>#REF!</formula>
    </cfRule>
  </conditionalFormatting>
  <conditionalFormatting sqref="C63">
    <cfRule type="cellIs" priority="21" dxfId="3" operator="lessThan">
      <formula>#REF!</formula>
    </cfRule>
  </conditionalFormatting>
  <conditionalFormatting sqref="C65">
    <cfRule type="cellIs" priority="20" dxfId="4" operator="lessThan">
      <formula>#REF!</formula>
    </cfRule>
  </conditionalFormatting>
  <conditionalFormatting sqref="C67">
    <cfRule type="cellIs" priority="19" dxfId="5" operator="lessThan">
      <formula>#REF!</formula>
    </cfRule>
  </conditionalFormatting>
  <conditionalFormatting sqref="C70">
    <cfRule type="cellIs" priority="18" dxfId="6" operator="lessThan">
      <formula>#REF!</formula>
    </cfRule>
  </conditionalFormatting>
  <conditionalFormatting sqref="C73">
    <cfRule type="cellIs" priority="17" dxfId="7" operator="lessThan">
      <formula>#REF!</formula>
    </cfRule>
  </conditionalFormatting>
  <conditionalFormatting sqref="C76">
    <cfRule type="cellIs" priority="16" dxfId="8" operator="lessThan">
      <formula>#REF!</formula>
    </cfRule>
  </conditionalFormatting>
  <conditionalFormatting sqref="C79">
    <cfRule type="cellIs" priority="15" dxfId="9" operator="lessThan">
      <formula>#REF!</formula>
    </cfRule>
  </conditionalFormatting>
  <conditionalFormatting sqref="C82">
    <cfRule type="cellIs" priority="14" dxfId="10" operator="lessThan">
      <formula>#REF!</formula>
    </cfRule>
  </conditionalFormatting>
  <conditionalFormatting sqref="C85">
    <cfRule type="cellIs" priority="13" dxfId="11" operator="lessThan">
      <formula>#REF!</formula>
    </cfRule>
  </conditionalFormatting>
  <conditionalFormatting sqref="C88">
    <cfRule type="cellIs" priority="12" dxfId="12" operator="lessThan">
      <formula>#REF!</formula>
    </cfRule>
  </conditionalFormatting>
  <conditionalFormatting sqref="C91">
    <cfRule type="cellIs" priority="11" dxfId="13" operator="lessThan">
      <formula>#REF!</formula>
    </cfRule>
  </conditionalFormatting>
  <conditionalFormatting sqref="C94">
    <cfRule type="cellIs" priority="10" dxfId="14" operator="lessThan">
      <formula>#REF!</formula>
    </cfRule>
  </conditionalFormatting>
  <conditionalFormatting sqref="C97">
    <cfRule type="cellIs" priority="9" dxfId="15" operator="lessThan">
      <formula>#REF!</formula>
    </cfRule>
  </conditionalFormatting>
  <conditionalFormatting sqref="C100">
    <cfRule type="cellIs" priority="8" dxfId="16" operator="lessThan">
      <formula>#REF!</formula>
    </cfRule>
  </conditionalFormatting>
  <conditionalFormatting sqref="C103">
    <cfRule type="cellIs" priority="7" dxfId="17" operator="lessThan">
      <formula>#REF!</formula>
    </cfRule>
  </conditionalFormatting>
  <conditionalFormatting sqref="C106">
    <cfRule type="cellIs" priority="6" dxfId="18" operator="lessThan">
      <formula>#REF!</formula>
    </cfRule>
  </conditionalFormatting>
  <conditionalFormatting sqref="C109">
    <cfRule type="cellIs" priority="5" dxfId="19" operator="lessThan">
      <formula>#REF!</formula>
    </cfRule>
  </conditionalFormatting>
  <conditionalFormatting sqref="C112">
    <cfRule type="cellIs" priority="4" dxfId="20" operator="lessThan">
      <formula>#REF!</formula>
    </cfRule>
  </conditionalFormatting>
  <conditionalFormatting sqref="C115">
    <cfRule type="cellIs" priority="3" dxfId="21" operator="lessThan">
      <formula>#REF!</formula>
    </cfRule>
  </conditionalFormatting>
  <conditionalFormatting sqref="C118">
    <cfRule type="cellIs" priority="2" dxfId="22" operator="lessThan">
      <formula>#REF!</formula>
    </cfRule>
  </conditionalFormatting>
  <conditionalFormatting sqref="C121">
    <cfRule type="cellIs" priority="1" dxfId="23" operator="lessThan">
      <formula>#REF!</formula>
    </cfRule>
  </conditionalFormatting>
  <conditionalFormatting sqref="C30:K31 C33:D33 C37:D54">
    <cfRule type="cellIs" priority="13916" dxfId="24" operator="lessThan">
      <formula>#REF!</formula>
    </cfRule>
  </conditionalFormatting>
  <conditionalFormatting sqref="D30:D31">
    <cfRule type="cellIs" priority="2902" dxfId="25" operator="lessThan">
      <formula>$C$30</formula>
    </cfRule>
  </conditionalFormatting>
  <conditionalFormatting sqref="D55:D56">
    <cfRule type="cellIs" priority="3535" dxfId="26" operator="lessThan">
      <formula>$D$57</formula>
    </cfRule>
  </conditionalFormatting>
  <conditionalFormatting sqref="D55:D56">
    <cfRule type="cellIs" priority="3260" dxfId="27" operator="lessThan">
      <formula>$C$55</formula>
    </cfRule>
  </conditionalFormatting>
  <conditionalFormatting sqref="D59:D60">
    <cfRule type="cellIs" priority="1644" dxfId="28" operator="lessThan">
      <formula>$C$59</formula>
    </cfRule>
  </conditionalFormatting>
  <conditionalFormatting sqref="D62:D63">
    <cfRule type="cellIs" priority="1642" dxfId="29" operator="lessThan">
      <formula>$C$62</formula>
    </cfRule>
  </conditionalFormatting>
  <conditionalFormatting sqref="D64:D65">
    <cfRule type="cellIs" priority="1641" dxfId="30" operator="lessThan">
      <formula>$C$64</formula>
    </cfRule>
  </conditionalFormatting>
  <conditionalFormatting sqref="D66:D67">
    <cfRule type="cellIs" priority="1640" dxfId="31" operator="lessThan">
      <formula>$C$66</formula>
    </cfRule>
  </conditionalFormatting>
  <conditionalFormatting sqref="D69:D70">
    <cfRule type="cellIs" priority="1637" dxfId="32" operator="lessThan">
      <formula>$C$69</formula>
    </cfRule>
  </conditionalFormatting>
  <conditionalFormatting sqref="D72:D73">
    <cfRule type="cellIs" priority="1634" dxfId="33" operator="lessThan">
      <formula>$C$72</formula>
    </cfRule>
  </conditionalFormatting>
  <conditionalFormatting sqref="D75:D76">
    <cfRule type="cellIs" priority="1631" dxfId="34" operator="lessThan">
      <formula>$C$75</formula>
    </cfRule>
  </conditionalFormatting>
  <conditionalFormatting sqref="D78:D79">
    <cfRule type="cellIs" priority="1628" dxfId="35" operator="lessThan">
      <formula>$C$78</formula>
    </cfRule>
  </conditionalFormatting>
  <conditionalFormatting sqref="D81:D82">
    <cfRule type="cellIs" priority="1625" dxfId="36" operator="lessThan">
      <formula>$C$81</formula>
    </cfRule>
  </conditionalFormatting>
  <conditionalFormatting sqref="D84:D85">
    <cfRule type="cellIs" priority="1622" dxfId="37" operator="lessThan">
      <formula>$C$84</formula>
    </cfRule>
  </conditionalFormatting>
  <conditionalFormatting sqref="D87:D88">
    <cfRule type="cellIs" priority="1619" dxfId="38" operator="lessThan">
      <formula>$C$87</formula>
    </cfRule>
  </conditionalFormatting>
  <conditionalFormatting sqref="D90:D91">
    <cfRule type="cellIs" priority="1616" dxfId="39" operator="lessThan">
      <formula>$C$90</formula>
    </cfRule>
  </conditionalFormatting>
  <conditionalFormatting sqref="D93:D94">
    <cfRule type="cellIs" priority="1613" dxfId="40" operator="lessThan">
      <formula>$C$93</formula>
    </cfRule>
  </conditionalFormatting>
  <conditionalFormatting sqref="D96:D97">
    <cfRule type="cellIs" priority="1610" dxfId="41" operator="lessThan">
      <formula>$C$96</formula>
    </cfRule>
  </conditionalFormatting>
  <conditionalFormatting sqref="D99:D100">
    <cfRule type="cellIs" priority="1607" dxfId="42" operator="lessThan">
      <formula>$C$99</formula>
    </cfRule>
  </conditionalFormatting>
  <conditionalFormatting sqref="D102:D103">
    <cfRule type="cellIs" priority="1604" dxfId="43" operator="lessThan">
      <formula>$C$102</formula>
    </cfRule>
  </conditionalFormatting>
  <conditionalFormatting sqref="D105:D106">
    <cfRule type="cellIs" priority="1601" dxfId="44" operator="lessThan">
      <formula>$C$105</formula>
    </cfRule>
  </conditionalFormatting>
  <conditionalFormatting sqref="D108:D109">
    <cfRule type="cellIs" priority="1598" dxfId="45" operator="lessThan">
      <formula>$C$108</formula>
    </cfRule>
  </conditionalFormatting>
  <conditionalFormatting sqref="D111:D112">
    <cfRule type="cellIs" priority="1595" dxfId="46" operator="lessThan">
      <formula>$C$111</formula>
    </cfRule>
  </conditionalFormatting>
  <conditionalFormatting sqref="D114:D115">
    <cfRule type="cellIs" priority="1592" dxfId="47" operator="lessThan">
      <formula>$C$114</formula>
    </cfRule>
  </conditionalFormatting>
  <conditionalFormatting sqref="D117:D118">
    <cfRule type="cellIs" priority="1589" dxfId="48" operator="lessThan">
      <formula>$C$117</formula>
    </cfRule>
  </conditionalFormatting>
  <conditionalFormatting sqref="D120:D121">
    <cfRule type="cellIs" priority="1586" dxfId="49" operator="lessThan">
      <formula>$C$120</formula>
    </cfRule>
  </conditionalFormatting>
  <conditionalFormatting sqref="E30:E31">
    <cfRule type="cellIs" priority="2901" dxfId="50" operator="lessThan">
      <formula>$D$30</formula>
    </cfRule>
  </conditionalFormatting>
  <conditionalFormatting sqref="E55:E56">
    <cfRule type="cellIs" priority="3259" dxfId="51" operator="lessThan">
      <formula>$D$55</formula>
    </cfRule>
  </conditionalFormatting>
  <conditionalFormatting sqref="E59:E60">
    <cfRule type="cellIs" priority="3254" dxfId="52" operator="lessThan">
      <formula>$D$59</formula>
    </cfRule>
  </conditionalFormatting>
  <conditionalFormatting sqref="E62:E63">
    <cfRule type="cellIs" priority="3229" dxfId="53" operator="lessThan">
      <formula>$D$62</formula>
    </cfRule>
  </conditionalFormatting>
  <conditionalFormatting sqref="E64:E65">
    <cfRule type="cellIs" priority="3228" dxfId="54" operator="lessThan">
      <formula>$D$64</formula>
    </cfRule>
  </conditionalFormatting>
  <conditionalFormatting sqref="E66:E67">
    <cfRule type="cellIs" priority="3227" dxfId="55" operator="lessThan">
      <formula>$D$66</formula>
    </cfRule>
  </conditionalFormatting>
  <conditionalFormatting sqref="E69:E70">
    <cfRule type="cellIs" priority="3226" dxfId="56" operator="lessThan">
      <formula>$D$69</formula>
    </cfRule>
  </conditionalFormatting>
  <conditionalFormatting sqref="E72:E73">
    <cfRule type="cellIs" priority="3225" dxfId="57" operator="lessThan">
      <formula>$D$72</formula>
    </cfRule>
  </conditionalFormatting>
  <conditionalFormatting sqref="E75:E76">
    <cfRule type="cellIs" priority="3224" dxfId="58" operator="lessThan">
      <formula>$D$75</formula>
    </cfRule>
  </conditionalFormatting>
  <conditionalFormatting sqref="E78:E79">
    <cfRule type="cellIs" priority="3223" dxfId="59" operator="lessThan">
      <formula>$D$78</formula>
    </cfRule>
  </conditionalFormatting>
  <conditionalFormatting sqref="E81:E82">
    <cfRule type="cellIs" priority="3222" dxfId="60" operator="lessThan">
      <formula>$D$81</formula>
    </cfRule>
  </conditionalFormatting>
  <conditionalFormatting sqref="E84:E85">
    <cfRule type="cellIs" priority="3221" dxfId="61" operator="lessThan">
      <formula>$D$84</formula>
    </cfRule>
  </conditionalFormatting>
  <conditionalFormatting sqref="E87:E88">
    <cfRule type="cellIs" priority="3220" dxfId="62" operator="lessThan">
      <formula>$D$87</formula>
    </cfRule>
  </conditionalFormatting>
  <conditionalFormatting sqref="E90:E91">
    <cfRule type="cellIs" priority="3219" dxfId="63" operator="lessThan">
      <formula>$D$90</formula>
    </cfRule>
  </conditionalFormatting>
  <conditionalFormatting sqref="E93:E94">
    <cfRule type="cellIs" priority="3218" dxfId="64" operator="lessThan">
      <formula>$D$93</formula>
    </cfRule>
  </conditionalFormatting>
  <conditionalFormatting sqref="E96:E97">
    <cfRule type="cellIs" priority="3217" dxfId="65" operator="lessThan">
      <formula>$D$96</formula>
    </cfRule>
  </conditionalFormatting>
  <conditionalFormatting sqref="E99:E100">
    <cfRule type="cellIs" priority="3216" dxfId="66" operator="lessThan">
      <formula>$D$99</formula>
    </cfRule>
  </conditionalFormatting>
  <conditionalFormatting sqref="E102:E103">
    <cfRule type="cellIs" priority="3215" dxfId="67" operator="lessThan">
      <formula>$D$102</formula>
    </cfRule>
  </conditionalFormatting>
  <conditionalFormatting sqref="E105:E106">
    <cfRule type="cellIs" priority="3214" dxfId="68" operator="lessThan">
      <formula>$D$105</formula>
    </cfRule>
  </conditionalFormatting>
  <conditionalFormatting sqref="E108:E109">
    <cfRule type="cellIs" priority="3213" dxfId="69" operator="lessThan">
      <formula>$D$108</formula>
    </cfRule>
  </conditionalFormatting>
  <conditionalFormatting sqref="E111:E112">
    <cfRule type="cellIs" priority="3212" dxfId="70" operator="lessThan">
      <formula>$D$111</formula>
    </cfRule>
  </conditionalFormatting>
  <conditionalFormatting sqref="E114:E115">
    <cfRule type="cellIs" priority="3211" dxfId="71" operator="lessThan">
      <formula>$D$114</formula>
    </cfRule>
  </conditionalFormatting>
  <conditionalFormatting sqref="E117:E118">
    <cfRule type="cellIs" priority="3210" dxfId="72" operator="lessThan">
      <formula>$D$117</formula>
    </cfRule>
  </conditionalFormatting>
  <conditionalFormatting sqref="E120:E121">
    <cfRule type="cellIs" priority="3209" dxfId="73" operator="lessThan">
      <formula>$D$120</formula>
    </cfRule>
  </conditionalFormatting>
  <conditionalFormatting sqref="F30:F31">
    <cfRule type="cellIs" priority="2900" dxfId="74" operator="lessThan">
      <formula>$E$30</formula>
    </cfRule>
  </conditionalFormatting>
  <conditionalFormatting sqref="F55:F56">
    <cfRule type="cellIs" priority="3258" dxfId="75" operator="lessThan">
      <formula>$E$55</formula>
    </cfRule>
  </conditionalFormatting>
  <conditionalFormatting sqref="F59:F60">
    <cfRule type="cellIs" priority="3208" dxfId="76" operator="lessThan">
      <formula>$E$59</formula>
    </cfRule>
  </conditionalFormatting>
  <conditionalFormatting sqref="F62:F63">
    <cfRule type="cellIs" priority="3207" dxfId="77" operator="lessThan">
      <formula>$E$62</formula>
    </cfRule>
  </conditionalFormatting>
  <conditionalFormatting sqref="F64:F65">
    <cfRule type="cellIs" priority="3206" dxfId="78" operator="lessThan">
      <formula>$E$64</formula>
    </cfRule>
  </conditionalFormatting>
  <conditionalFormatting sqref="F66:F67">
    <cfRule type="cellIs" priority="3205" dxfId="79" operator="lessThan">
      <formula>$E$66</formula>
    </cfRule>
  </conditionalFormatting>
  <conditionalFormatting sqref="F69:F70">
    <cfRule type="cellIs" priority="3204" dxfId="80" operator="lessThan">
      <formula>$E$69</formula>
    </cfRule>
  </conditionalFormatting>
  <conditionalFormatting sqref="F72:F73">
    <cfRule type="cellIs" priority="3203" dxfId="81" operator="lessThan">
      <formula>$E$72</formula>
    </cfRule>
  </conditionalFormatting>
  <conditionalFormatting sqref="F75:F76">
    <cfRule type="cellIs" priority="3202" dxfId="82" operator="lessThan">
      <formula>$E$75</formula>
    </cfRule>
  </conditionalFormatting>
  <conditionalFormatting sqref="F78:F79">
    <cfRule type="cellIs" priority="3201" dxfId="83" operator="lessThan">
      <formula>$E$78</formula>
    </cfRule>
  </conditionalFormatting>
  <conditionalFormatting sqref="F81:F82">
    <cfRule type="cellIs" priority="3200" dxfId="84" operator="lessThan">
      <formula>$E$81</formula>
    </cfRule>
  </conditionalFormatting>
  <conditionalFormatting sqref="F84:F85">
    <cfRule type="cellIs" priority="3199" dxfId="85" operator="lessThan">
      <formula>$E$84</formula>
    </cfRule>
  </conditionalFormatting>
  <conditionalFormatting sqref="F87:F88">
    <cfRule type="cellIs" priority="3198" dxfId="86" operator="lessThan">
      <formula>$E$87</formula>
    </cfRule>
  </conditionalFormatting>
  <conditionalFormatting sqref="F90:F91">
    <cfRule type="cellIs" priority="3197" dxfId="87" operator="lessThan">
      <formula>$E$90</formula>
    </cfRule>
  </conditionalFormatting>
  <conditionalFormatting sqref="F93:F94">
    <cfRule type="cellIs" priority="3196" dxfId="88" operator="lessThan">
      <formula>$E$93</formula>
    </cfRule>
  </conditionalFormatting>
  <conditionalFormatting sqref="F96:F97">
    <cfRule type="cellIs" priority="3195" dxfId="89" operator="lessThan">
      <formula>$E$96</formula>
    </cfRule>
  </conditionalFormatting>
  <conditionalFormatting sqref="F99:F100">
    <cfRule type="cellIs" priority="3194" dxfId="90" operator="lessThan">
      <formula>$E$99</formula>
    </cfRule>
  </conditionalFormatting>
  <conditionalFormatting sqref="F102:F103">
    <cfRule type="cellIs" priority="3193" dxfId="91" operator="lessThan">
      <formula>$E$102</formula>
    </cfRule>
  </conditionalFormatting>
  <conditionalFormatting sqref="F105:F106">
    <cfRule type="cellIs" priority="3192" dxfId="92" operator="lessThan">
      <formula>$E$105</formula>
    </cfRule>
  </conditionalFormatting>
  <conditionalFormatting sqref="F108:F109">
    <cfRule type="cellIs" priority="3191" dxfId="93" operator="lessThan">
      <formula>$E$108</formula>
    </cfRule>
  </conditionalFormatting>
  <conditionalFormatting sqref="F111:F112">
    <cfRule type="cellIs" priority="3190" dxfId="94" operator="lessThan">
      <formula>$E$111</formula>
    </cfRule>
  </conditionalFormatting>
  <conditionalFormatting sqref="F114:F115">
    <cfRule type="cellIs" priority="3189" dxfId="95" operator="lessThan">
      <formula>$E$114</formula>
    </cfRule>
  </conditionalFormatting>
  <conditionalFormatting sqref="F117:F118">
    <cfRule type="cellIs" priority="3188" dxfId="96" operator="lessThan">
      <formula>$E$117</formula>
    </cfRule>
  </conditionalFormatting>
  <conditionalFormatting sqref="F120:F121">
    <cfRule type="cellIs" priority="3187" dxfId="97" operator="lessThan">
      <formula>$E$120</formula>
    </cfRule>
  </conditionalFormatting>
  <conditionalFormatting sqref="G33">
    <cfRule type="cellIs" priority="13844" dxfId="98" stopIfTrue="1" operator="lessThan">
      <formula>$F$33</formula>
    </cfRule>
  </conditionalFormatting>
  <conditionalFormatting sqref="G34">
    <cfRule type="cellIs" priority="13843" dxfId="99" stopIfTrue="1" operator="lessThan">
      <formula>$F$34</formula>
    </cfRule>
  </conditionalFormatting>
  <conditionalFormatting sqref="G35">
    <cfRule type="cellIs" priority="13842" dxfId="100" stopIfTrue="1" operator="lessThan">
      <formula>$F$35</formula>
    </cfRule>
  </conditionalFormatting>
  <conditionalFormatting sqref="G37">
    <cfRule type="cellIs" priority="13840" dxfId="101" stopIfTrue="1" operator="lessThan">
      <formula>$F$37</formula>
    </cfRule>
  </conditionalFormatting>
  <conditionalFormatting sqref="G38">
    <cfRule type="cellIs" priority="13839" dxfId="102" stopIfTrue="1" operator="lessThan">
      <formula>$F$38</formula>
    </cfRule>
  </conditionalFormatting>
  <conditionalFormatting sqref="G39">
    <cfRule type="cellIs" priority="13838" dxfId="103" stopIfTrue="1" operator="lessThan">
      <formula>$F$39</formula>
    </cfRule>
  </conditionalFormatting>
  <conditionalFormatting sqref="G40">
    <cfRule type="cellIs" priority="13837" dxfId="104" stopIfTrue="1" operator="lessThan">
      <formula>$F$40</formula>
    </cfRule>
  </conditionalFormatting>
  <conditionalFormatting sqref="G41">
    <cfRule type="cellIs" priority="13836" dxfId="105" stopIfTrue="1" operator="lessThan">
      <formula>$F$41</formula>
    </cfRule>
  </conditionalFormatting>
  <conditionalFormatting sqref="G42">
    <cfRule type="cellIs" priority="13835" dxfId="106" stopIfTrue="1" operator="lessThan">
      <formula>$F$42</formula>
    </cfRule>
  </conditionalFormatting>
  <conditionalFormatting sqref="G43">
    <cfRule type="cellIs" priority="13834" dxfId="107" stopIfTrue="1" operator="lessThan">
      <formula>$F$43</formula>
    </cfRule>
  </conditionalFormatting>
  <conditionalFormatting sqref="G44">
    <cfRule type="cellIs" priority="13833" dxfId="108" stopIfTrue="1" operator="lessThan">
      <formula>$F$44</formula>
    </cfRule>
  </conditionalFormatting>
  <conditionalFormatting sqref="G45">
    <cfRule type="cellIs" priority="13832" dxfId="109" stopIfTrue="1" operator="lessThan">
      <formula>$F$45</formula>
    </cfRule>
  </conditionalFormatting>
  <conditionalFormatting sqref="G46">
    <cfRule type="cellIs" priority="13831" dxfId="110" stopIfTrue="1" operator="lessThan">
      <formula>$F$46</formula>
    </cfRule>
  </conditionalFormatting>
  <conditionalFormatting sqref="G47">
    <cfRule type="cellIs" priority="13830" dxfId="111" stopIfTrue="1" operator="lessThan">
      <formula>$F$47</formula>
    </cfRule>
  </conditionalFormatting>
  <conditionalFormatting sqref="G48">
    <cfRule type="cellIs" priority="13829" dxfId="112" stopIfTrue="1" operator="lessThan">
      <formula>$F$48</formula>
    </cfRule>
  </conditionalFormatting>
  <conditionalFormatting sqref="G49">
    <cfRule type="cellIs" priority="13828" dxfId="113" stopIfTrue="1" operator="lessThan">
      <formula>$F$49</formula>
    </cfRule>
  </conditionalFormatting>
  <conditionalFormatting sqref="G50">
    <cfRule type="cellIs" priority="13827" dxfId="114" stopIfTrue="1" operator="lessThan">
      <formula>$F$50</formula>
    </cfRule>
  </conditionalFormatting>
  <conditionalFormatting sqref="G51">
    <cfRule type="cellIs" priority="13826" dxfId="115" stopIfTrue="1" operator="lessThan">
      <formula>$F$51</formula>
    </cfRule>
  </conditionalFormatting>
  <conditionalFormatting sqref="G52">
    <cfRule type="cellIs" priority="13825" dxfId="116" stopIfTrue="1" operator="lessThan">
      <formula>$F$52</formula>
    </cfRule>
  </conditionalFormatting>
  <conditionalFormatting sqref="G53">
    <cfRule type="cellIs" priority="13824" dxfId="117" stopIfTrue="1" operator="lessThan">
      <formula>$F$53</formula>
    </cfRule>
  </conditionalFormatting>
  <conditionalFormatting sqref="G54">
    <cfRule type="cellIs" priority="13823" dxfId="118" stopIfTrue="1" operator="lessThan">
      <formula>$F$54</formula>
    </cfRule>
  </conditionalFormatting>
  <conditionalFormatting sqref="G57 G61 G68 G71 G74 G77 G80 G83 G86 G89 G92 G95 G98 G101 G104 G107 G110 G113 G116 G119 G122">
    <cfRule type="cellIs" priority="5156" dxfId="119" stopIfTrue="1" operator="lessThan">
      <formula>$F$5</formula>
    </cfRule>
  </conditionalFormatting>
  <conditionalFormatting sqref="G57 G61 G68 G71 G74 G77 G80 G83 G86 G89 G92 G95 G98 G101 G104 G107 G110 G113 G116 G119 G122">
    <cfRule type="cellIs" priority="13894" dxfId="120" stopIfTrue="1" operator="lessThan">
      <formula>$F$26</formula>
    </cfRule>
  </conditionalFormatting>
  <conditionalFormatting sqref="G57 G61 G68 G71 G74 G77 G80 G83 G86 G89 G92 G95 G98 G101 G104 G107 G110 G113 G116 G119 G122">
    <cfRule type="cellIs" priority="13893" dxfId="121" stopIfTrue="1" operator="lessThan">
      <formula>$F$27</formula>
    </cfRule>
  </conditionalFormatting>
  <conditionalFormatting sqref="G57 G61 G68 G71 G74 G77 G80 G83 G86 G89 G92 G95 G98 G101 G104 G107 G110 G113 G116 G119 G122">
    <cfRule type="cellIs" priority="13895" dxfId="122" stopIfTrue="1" operator="lessThan">
      <formula>$F$25</formula>
    </cfRule>
  </conditionalFormatting>
  <conditionalFormatting sqref="G57 G61 G68 G71 G74 G77 G80 G83 G86 G89 G92 G95 G98 G101 G104 G107 G110 G113 G116 G119 G122">
    <cfRule type="cellIs" priority="13899" dxfId="123" stopIfTrue="1" operator="lessThan">
      <formula>$F$21</formula>
    </cfRule>
  </conditionalFormatting>
  <conditionalFormatting sqref="G57 G61 G68 G71 G74 G77 G80 G83 G86 G89 G92 G95 G98 G101 G104 G107 G110 G113 G116 G119 G122">
    <cfRule type="cellIs" priority="13892" dxfId="124" stopIfTrue="1" operator="lessThan">
      <formula>$F$28</formula>
    </cfRule>
  </conditionalFormatting>
  <conditionalFormatting sqref="G57 G61 G68 G71 G74 G77 G80 G83 G86 G89 G92 G95 G98 G101 G104 G107 G110 G113 G116 G119 G122">
    <cfRule type="cellIs" priority="13897" dxfId="125" stopIfTrue="1" operator="lessThan">
      <formula>$F$23</formula>
    </cfRule>
  </conditionalFormatting>
  <conditionalFormatting sqref="G57 G61 G68 G71 G74 G77 G80 G83 G86 G89 G92 G95 G98 G101 G104 G107 G110 G113 G116 G119 G122">
    <cfRule type="cellIs" priority="5150" dxfId="126" stopIfTrue="1" operator="lessThan">
      <formula>$F$134</formula>
    </cfRule>
  </conditionalFormatting>
  <conditionalFormatting sqref="G57 G61 G68 G71 G74 G77 G80 G83 G86 G89 G92 G95 G98 G101 G104 G107 G110 G113 G116 G119 G122">
    <cfRule type="cellIs" priority="13891" dxfId="127" stopIfTrue="1" operator="lessThan">
      <formula>$F$29</formula>
    </cfRule>
  </conditionalFormatting>
  <conditionalFormatting sqref="G57 G61 G68 G71 G74 G77 G80 G83 G86 G89 G92 G95 G98 G101 G104 G107 G110 G113 G116 G119 G122">
    <cfRule type="cellIs" priority="13898" dxfId="128" stopIfTrue="1" operator="lessThan">
      <formula>$F$22</formula>
    </cfRule>
  </conditionalFormatting>
  <conditionalFormatting sqref="G57 G61 G68 G71 G74 G77 G80 G83 G86 G89 G92 G95 G98 G101 G104 G107 G110 G113 G116 G119 G122">
    <cfRule type="cellIs" priority="13900" dxfId="129" stopIfTrue="1" operator="lessThan">
      <formula>$F$20</formula>
    </cfRule>
  </conditionalFormatting>
  <conditionalFormatting sqref="G57 G61 G68 G71 G74 G77 G80 G83 G86 G89 G92 G95 G98 G101 G104 G107 G110 G113 G116 G119 G122">
    <cfRule type="cellIs" priority="13901" dxfId="130" stopIfTrue="1" operator="lessThan">
      <formula>$F$19</formula>
    </cfRule>
  </conditionalFormatting>
  <conditionalFormatting sqref="G57 G61 G68 G71 G74 G77 G80 G83 G86 G89 G92 G95 G98 G101 G104 G107 G110 G113 G116 G119 G122">
    <cfRule type="cellIs" priority="13912" dxfId="131" stopIfTrue="1" operator="lessThan">
      <formula>$F$8</formula>
    </cfRule>
  </conditionalFormatting>
  <conditionalFormatting sqref="G57 G61 G68 G71 G74 G77 G80 G83 G86 G89 G92 G95 G98 G101 G104 G107 G110 G113 G116 G119 G122">
    <cfRule type="cellIs" priority="13902" dxfId="132" stopIfTrue="1" operator="lessThan">
      <formula>$F$18</formula>
    </cfRule>
  </conditionalFormatting>
  <conditionalFormatting sqref="G57 G61 G68 G71 G74 G77 G80 G83 G86 G89 G92 G95 G98 G101 G104 G107 G110 G113 G116 G119 G122">
    <cfRule type="cellIs" priority="13903" dxfId="133" stopIfTrue="1" operator="lessThan">
      <formula>$F$17</formula>
    </cfRule>
  </conditionalFormatting>
  <conditionalFormatting sqref="G57 G61 G68 G71 G74 G77 G80 G83 G86 G89 G92 G95 G98 G101 G104 G107 G110 G113 G116 G119 G122">
    <cfRule type="cellIs" priority="5162" dxfId="134" stopIfTrue="1" operator="lessThan">
      <formula>$F$11</formula>
    </cfRule>
  </conditionalFormatting>
  <conditionalFormatting sqref="G57 G61 G68 G71 G74 G77 G80 G83 G86 G89 G92 G95 G98 G101 G104 G107 G110 G113 G116 G119 G122">
    <cfRule type="cellIs" priority="13904" dxfId="135" stopIfTrue="1" operator="lessThan">
      <formula>$F$16</formula>
    </cfRule>
  </conditionalFormatting>
  <conditionalFormatting sqref="G57 G61 G68 G71 G74 G77 G80 G83 G86 G89 G92 G95 G98 G101 G104 G107 G110 G113 G116 G119 G122">
    <cfRule type="cellIs" priority="13908" dxfId="136" stopIfTrue="1" operator="lessThan">
      <formula>$F$12</formula>
    </cfRule>
  </conditionalFormatting>
  <conditionalFormatting sqref="G57 G61 G68 G71 G74 G77 G80 G83 G86 G89 G92 G95 G98 G101 G104 G107 G110 G113 G116 G119 G122">
    <cfRule type="cellIs" priority="13907" dxfId="137" stopIfTrue="1" operator="lessThan">
      <formula>$F$13</formula>
    </cfRule>
  </conditionalFormatting>
  <conditionalFormatting sqref="G57 G61 G68 G71 G74 G77 G80 G83 G86 G89 G92 G95 G98 G101 G104 G107 G110 G113 G116 G119 G122">
    <cfRule type="cellIs" priority="13906" dxfId="138" stopIfTrue="1" operator="lessThan">
      <formula>$F$14</formula>
    </cfRule>
  </conditionalFormatting>
  <conditionalFormatting sqref="G57 G61 G68 G71 G74 G77 G80 G83 G86 G89 G92 G95 G98 G101 G104 G107 G110 G113 G116 G119 G122">
    <cfRule type="cellIs" priority="13905" dxfId="139" stopIfTrue="1" operator="lessThan">
      <formula>$F$15</formula>
    </cfRule>
  </conditionalFormatting>
  <conditionalFormatting sqref="G57 G61 G68 G71 G74 G77 G80 G83 G86 G89 G92 G95 G98 G101 G104 G107 G110 G113 G116 G119 G122">
    <cfRule type="cellIs" priority="13896" dxfId="140" stopIfTrue="1" operator="lessThan">
      <formula>$F$24</formula>
    </cfRule>
  </conditionalFormatting>
  <conditionalFormatting sqref="G59:G60">
    <cfRule type="cellIs" priority="13775" dxfId="141" stopIfTrue="1" operator="lessThan">
      <formula>$F$59</formula>
    </cfRule>
  </conditionalFormatting>
  <conditionalFormatting sqref="G30:H31">
    <cfRule type="cellIs" priority="2899" dxfId="142" operator="lessThan">
      <formula>$F$30</formula>
    </cfRule>
  </conditionalFormatting>
  <conditionalFormatting sqref="G55:H56">
    <cfRule type="cellIs" priority="13776" dxfId="143" stopIfTrue="1" operator="lessThan">
      <formula>$F$55</formula>
    </cfRule>
  </conditionalFormatting>
  <conditionalFormatting sqref="G62:H63">
    <cfRule type="cellIs" priority="13774" dxfId="144" stopIfTrue="1" operator="lessThan">
      <formula>$F$62</formula>
    </cfRule>
  </conditionalFormatting>
  <conditionalFormatting sqref="G64:H65">
    <cfRule type="cellIs" priority="13773" dxfId="145" stopIfTrue="1" operator="lessThan">
      <formula>$F$64</formula>
    </cfRule>
  </conditionalFormatting>
  <conditionalFormatting sqref="G66:H67">
    <cfRule type="cellIs" priority="13772" dxfId="146" stopIfTrue="1" operator="lessThan">
      <formula>$F$66</formula>
    </cfRule>
  </conditionalFormatting>
  <conditionalFormatting sqref="G69:H70">
    <cfRule type="cellIs" priority="13771" dxfId="147" stopIfTrue="1" operator="lessThan">
      <formula>$F$69</formula>
    </cfRule>
  </conditionalFormatting>
  <conditionalFormatting sqref="G72:H73">
    <cfRule type="cellIs" priority="13770" dxfId="148" stopIfTrue="1" operator="lessThan">
      <formula>$F$72</formula>
    </cfRule>
  </conditionalFormatting>
  <conditionalFormatting sqref="G75:H76">
    <cfRule type="cellIs" priority="13769" dxfId="149" stopIfTrue="1" operator="lessThan">
      <formula>$F$75</formula>
    </cfRule>
  </conditionalFormatting>
  <conditionalFormatting sqref="G78:H79">
    <cfRule type="cellIs" priority="13768" dxfId="150" stopIfTrue="1" operator="lessThan">
      <formula>$F$78</formula>
    </cfRule>
  </conditionalFormatting>
  <conditionalFormatting sqref="G81:H82">
    <cfRule type="cellIs" priority="13767" dxfId="151" stopIfTrue="1" operator="lessThan">
      <formula>$F$81</formula>
    </cfRule>
  </conditionalFormatting>
  <conditionalFormatting sqref="G84:H85">
    <cfRule type="cellIs" priority="13766" dxfId="152" stopIfTrue="1" operator="lessThan">
      <formula>$F$84</formula>
    </cfRule>
  </conditionalFormatting>
  <conditionalFormatting sqref="G87:H88">
    <cfRule type="cellIs" priority="13765" dxfId="153" stopIfTrue="1" operator="lessThan">
      <formula>$F$87</formula>
    </cfRule>
  </conditionalFormatting>
  <conditionalFormatting sqref="G90:H91">
    <cfRule type="cellIs" priority="13764" dxfId="154" stopIfTrue="1" operator="lessThan">
      <formula>$F$90</formula>
    </cfRule>
  </conditionalFormatting>
  <conditionalFormatting sqref="G93:H94">
    <cfRule type="cellIs" priority="13763" dxfId="155" stopIfTrue="1" operator="lessThan">
      <formula>$F$93</formula>
    </cfRule>
  </conditionalFormatting>
  <conditionalFormatting sqref="G96:H97">
    <cfRule type="cellIs" priority="13762" dxfId="156" stopIfTrue="1" operator="lessThan">
      <formula>$F$96</formula>
    </cfRule>
  </conditionalFormatting>
  <conditionalFormatting sqref="G99:H100">
    <cfRule type="cellIs" priority="13761" dxfId="157" stopIfTrue="1" operator="lessThan">
      <formula>$F$99</formula>
    </cfRule>
  </conditionalFormatting>
  <conditionalFormatting sqref="G102:H103">
    <cfRule type="cellIs" priority="13760" dxfId="158" stopIfTrue="1" operator="lessThan">
      <formula>$F$102</formula>
    </cfRule>
  </conditionalFormatting>
  <conditionalFormatting sqref="G105:H106">
    <cfRule type="cellIs" priority="13759" dxfId="159" stopIfTrue="1" operator="lessThan">
      <formula>$F$105</formula>
    </cfRule>
  </conditionalFormatting>
  <conditionalFormatting sqref="G108:H109">
    <cfRule type="cellIs" priority="13758" dxfId="160" stopIfTrue="1" operator="lessThan">
      <formula>$F$108</formula>
    </cfRule>
  </conditionalFormatting>
  <conditionalFormatting sqref="G111:H112">
    <cfRule type="cellIs" priority="13757" dxfId="161" stopIfTrue="1" operator="lessThan">
      <formula>$F$111</formula>
    </cfRule>
  </conditionalFormatting>
  <conditionalFormatting sqref="G114:H115">
    <cfRule type="cellIs" priority="13756" dxfId="162" stopIfTrue="1" operator="lessThan">
      <formula>$F$114</formula>
    </cfRule>
  </conditionalFormatting>
  <conditionalFormatting sqref="G117:H118">
    <cfRule type="cellIs" priority="13755" dxfId="163" stopIfTrue="1" operator="lessThan">
      <formula>$F$117</formula>
    </cfRule>
  </conditionalFormatting>
  <conditionalFormatting sqref="G120:H121">
    <cfRule type="cellIs" priority="13754" dxfId="164" stopIfTrue="1" operator="lessThan">
      <formula>$F$120</formula>
    </cfRule>
  </conditionalFormatting>
  <conditionalFormatting sqref="H59:H60">
    <cfRule type="cellIs" priority="3186" dxfId="165" operator="lessThan">
      <formula>$F$59</formula>
    </cfRule>
  </conditionalFormatting>
  <conditionalFormatting sqref="I33">
    <cfRule type="cellIs" priority="13821" dxfId="166" stopIfTrue="1" operator="lessThan">
      <formula>$H$33</formula>
    </cfRule>
  </conditionalFormatting>
  <conditionalFormatting sqref="I34">
    <cfRule type="cellIs" priority="13820" dxfId="167" stopIfTrue="1" operator="lessThan">
      <formula>$H$34</formula>
    </cfRule>
  </conditionalFormatting>
  <conditionalFormatting sqref="I35">
    <cfRule type="cellIs" priority="13819" dxfId="168" stopIfTrue="1" operator="lessThan">
      <formula>$H$35</formula>
    </cfRule>
  </conditionalFormatting>
  <conditionalFormatting sqref="I37">
    <cfRule type="cellIs" priority="13817" dxfId="169" stopIfTrue="1" operator="lessThan">
      <formula>$H$37</formula>
    </cfRule>
  </conditionalFormatting>
  <conditionalFormatting sqref="I38">
    <cfRule type="cellIs" priority="13816" dxfId="170" stopIfTrue="1" operator="lessThan">
      <formula>$H$38</formula>
    </cfRule>
  </conditionalFormatting>
  <conditionalFormatting sqref="I39">
    <cfRule type="cellIs" priority="13815" dxfId="171" stopIfTrue="1" operator="lessThan">
      <formula>$H$39</formula>
    </cfRule>
  </conditionalFormatting>
  <conditionalFormatting sqref="I40">
    <cfRule type="cellIs" priority="13814" dxfId="172" stopIfTrue="1" operator="lessThan">
      <formula>$H$40</formula>
    </cfRule>
  </conditionalFormatting>
  <conditionalFormatting sqref="I41">
    <cfRule type="cellIs" priority="13813" dxfId="173" stopIfTrue="1" operator="lessThan">
      <formula>$H$41</formula>
    </cfRule>
  </conditionalFormatting>
  <conditionalFormatting sqref="I42">
    <cfRule type="cellIs" priority="13812" dxfId="174" stopIfTrue="1" operator="lessThan">
      <formula>$H$42</formula>
    </cfRule>
  </conditionalFormatting>
  <conditionalFormatting sqref="I43">
    <cfRule type="cellIs" priority="13811" dxfId="175" stopIfTrue="1" operator="lessThan">
      <formula>$H$43</formula>
    </cfRule>
  </conditionalFormatting>
  <conditionalFormatting sqref="I44">
    <cfRule type="cellIs" priority="13810" dxfId="176" stopIfTrue="1" operator="lessThan">
      <formula>$H$44</formula>
    </cfRule>
  </conditionalFormatting>
  <conditionalFormatting sqref="I45">
    <cfRule type="cellIs" priority="13809" dxfId="177" stopIfTrue="1" operator="lessThan">
      <formula>$H$45</formula>
    </cfRule>
  </conditionalFormatting>
  <conditionalFormatting sqref="I46">
    <cfRule type="cellIs" priority="13808" dxfId="178" stopIfTrue="1" operator="lessThan">
      <formula>$H$46</formula>
    </cfRule>
  </conditionalFormatting>
  <conditionalFormatting sqref="I47">
    <cfRule type="cellIs" priority="13807" dxfId="179" stopIfTrue="1" operator="lessThan">
      <formula>$H$47</formula>
    </cfRule>
  </conditionalFormatting>
  <conditionalFormatting sqref="I48">
    <cfRule type="cellIs" priority="13806" dxfId="180" stopIfTrue="1" operator="lessThan">
      <formula>$H$48</formula>
    </cfRule>
  </conditionalFormatting>
  <conditionalFormatting sqref="I49">
    <cfRule type="cellIs" priority="13805" dxfId="181" stopIfTrue="1" operator="lessThan">
      <formula>$H$49</formula>
    </cfRule>
  </conditionalFormatting>
  <conditionalFormatting sqref="I50">
    <cfRule type="cellIs" priority="13804" dxfId="182" stopIfTrue="1" operator="lessThan">
      <formula>$H$50</formula>
    </cfRule>
  </conditionalFormatting>
  <conditionalFormatting sqref="I51">
    <cfRule type="cellIs" priority="13803" dxfId="183" stopIfTrue="1" operator="lessThan">
      <formula>$H$51</formula>
    </cfRule>
  </conditionalFormatting>
  <conditionalFormatting sqref="I52">
    <cfRule type="cellIs" priority="13802" dxfId="184" stopIfTrue="1" operator="lessThan">
      <formula>$H$52</formula>
    </cfRule>
  </conditionalFormatting>
  <conditionalFormatting sqref="I53">
    <cfRule type="cellIs" priority="13801" dxfId="185" stopIfTrue="1" operator="lessThan">
      <formula>$H$53</formula>
    </cfRule>
  </conditionalFormatting>
  <conditionalFormatting sqref="I54">
    <cfRule type="cellIs" priority="13800" dxfId="186" stopIfTrue="1" operator="lessThan">
      <formula>$H$54</formula>
    </cfRule>
  </conditionalFormatting>
  <conditionalFormatting sqref="I57 I61 I68 I71 I74 I77 I80 I83 I86 I89 I92 I95 I98 I101 I104 I107 I110 I113 I116 I119 I122">
    <cfRule type="cellIs" priority="5161" dxfId="187" stopIfTrue="1" operator="lessThan">
      <formula>$H$11</formula>
    </cfRule>
  </conditionalFormatting>
  <conditionalFormatting sqref="I57 I61 I68 I71 I74 I77 I80 I83 I86 I89 I92 I95 I98 I101 I104 I107 I110 I113 I116 I119 I122">
    <cfRule type="cellIs" priority="5146" dxfId="188" operator="lessThan">
      <formula>$H$5</formula>
    </cfRule>
  </conditionalFormatting>
  <conditionalFormatting sqref="I57 I61 I68 I71 I74 I77 I80 I83 I86 I89 I92 I95 I98 I101 I104 I107 I110 I113 I116 I119 I122">
    <cfRule type="cellIs" priority="5149" dxfId="189" stopIfTrue="1" operator="lessThan">
      <formula>$H$134</formula>
    </cfRule>
  </conditionalFormatting>
  <conditionalFormatting sqref="I57 I61 I68 I71 I74 I77 I80 I83 I86 I89 I92 I95 I98 I101 I104 I107 I110 I113 I116 I119 I122">
    <cfRule type="cellIs" priority="5152" dxfId="190" stopIfTrue="1" operator="lessThan">
      <formula>$H$131</formula>
    </cfRule>
  </conditionalFormatting>
  <conditionalFormatting sqref="I57 I61 I68 I71 I74 I77 I80 I83 I86 I89 I92 I95 I98 I101 I104 I107 I110 I113 I116 I119 I122">
    <cfRule type="cellIs" priority="13889" dxfId="191" stopIfTrue="1" operator="lessThan">
      <formula>$H$8</formula>
    </cfRule>
  </conditionalFormatting>
  <conditionalFormatting sqref="I57 I61 I68 I71 I74 I77 I80 I83 I86 I89 I92 I95 I98 I101 I104 I107 I110 I113 I116 I119 I122">
    <cfRule type="cellIs" priority="5154" dxfId="192" stopIfTrue="1" operator="lessThan">
      <formula>$H$5</formula>
    </cfRule>
  </conditionalFormatting>
  <conditionalFormatting sqref="I57 I61 I68 I71 I74 I77 I80 I83 I86 I89 I92 I95 I98 I101 I104 I107 I110 I113 I116 I119 I122">
    <cfRule type="cellIs" priority="13885" dxfId="193" stopIfTrue="1" operator="lessThan">
      <formula>$H$12</formula>
    </cfRule>
  </conditionalFormatting>
  <conditionalFormatting sqref="I57 I61 I68 I71 I74 I77 I80 I83 I86 I89 I92 I95 I98 I101 I104 I107 I110 I113 I116 I119 I122">
    <cfRule type="cellIs" priority="13878" dxfId="194" stopIfTrue="1" operator="lessThan">
      <formula>$H$19</formula>
    </cfRule>
  </conditionalFormatting>
  <conditionalFormatting sqref="I57 I61 I68 I71 I74 I77 I80 I83 I86 I89 I92 I95 I98 I101 I104 I107 I110 I113 I116 I119 I122">
    <cfRule type="cellIs" priority="13868" dxfId="195" stopIfTrue="1" operator="lessThan">
      <formula>$H$29</formula>
    </cfRule>
  </conditionalFormatting>
  <conditionalFormatting sqref="I57 I61 I68 I71 I74 I77 I80 I83 I86 I89 I92 I95 I98 I101 I104 I107 I110 I113 I116 I119 I122">
    <cfRule type="cellIs" priority="13879" dxfId="196" stopIfTrue="1" operator="lessThan">
      <formula>$H$18</formula>
    </cfRule>
  </conditionalFormatting>
  <conditionalFormatting sqref="I57 I61 I68 I71 I74 I77 I80 I83 I86 I89 I92 I95 I98 I101 I104 I107 I110 I113 I116 I119 I122">
    <cfRule type="cellIs" priority="13880" dxfId="197" stopIfTrue="1" operator="lessThan">
      <formula>$H$17</formula>
    </cfRule>
  </conditionalFormatting>
  <conditionalFormatting sqref="I57 I61 I68 I71 I74 I77 I80 I83 I86 I89 I92 I95 I98 I101 I104 I107 I110 I113 I116 I119 I122">
    <cfRule type="cellIs" priority="13881" dxfId="198" stopIfTrue="1" operator="lessThan">
      <formula>$H$16</formula>
    </cfRule>
  </conditionalFormatting>
  <conditionalFormatting sqref="I57 I61 I68 I71 I74 I77 I80 I83 I86 I89 I92 I95 I98 I101 I104 I107 I110 I113 I116 I119 I122">
    <cfRule type="cellIs" priority="13882" dxfId="199" stopIfTrue="1" operator="lessThan">
      <formula>$H$15</formula>
    </cfRule>
  </conditionalFormatting>
  <conditionalFormatting sqref="I57 I61 I68 I71 I74 I77 I80 I83 I86 I89 I92 I95 I98 I101 I104 I107 I110 I113 I116 I119 I122">
    <cfRule type="cellIs" priority="13869" dxfId="200" stopIfTrue="1" operator="lessThan">
      <formula>$H$28</formula>
    </cfRule>
  </conditionalFormatting>
  <conditionalFormatting sqref="I57 I61 I68 I71 I74 I77 I80 I83 I86 I89 I92 I95 I98 I101 I104 I107 I110 I113 I116 I119 I122">
    <cfRule type="cellIs" priority="13883" dxfId="201" stopIfTrue="1" operator="lessThan">
      <formula>$H$14</formula>
    </cfRule>
  </conditionalFormatting>
  <conditionalFormatting sqref="I57 I61 I68 I71 I74 I77 I80 I83 I86 I89 I92 I95 I98 I101 I104 I107 I110 I113 I116 I119 I122">
    <cfRule type="cellIs" priority="13884" dxfId="202" stopIfTrue="1" operator="lessThan">
      <formula>$H$13</formula>
    </cfRule>
  </conditionalFormatting>
  <conditionalFormatting sqref="I57 I61 I68 I71 I74 I77 I80 I83 I86 I89 I92 I95 I98 I101 I104 I107 I110 I113 I116 I119 I122">
    <cfRule type="cellIs" priority="13877" dxfId="203" stopIfTrue="1" operator="lessThan">
      <formula>$H$20</formula>
    </cfRule>
  </conditionalFormatting>
  <conditionalFormatting sqref="I57 I61 I68 I71 I74 I77 I80 I83 I86 I89 I92 I95 I98 I101 I104 I107 I110 I113 I116 I119 I122">
    <cfRule type="cellIs" priority="13870" dxfId="204" stopIfTrue="1" operator="lessThan">
      <formula>$H$27</formula>
    </cfRule>
  </conditionalFormatting>
  <conditionalFormatting sqref="I57 I61 I68 I71 I74 I77 I80 I83 I86 I89 I92 I95 I98 I101 I104 I107 I110 I113 I116 I119 I122">
    <cfRule type="cellIs" priority="13871" dxfId="205" stopIfTrue="1" operator="lessThan">
      <formula>$H$26</formula>
    </cfRule>
  </conditionalFormatting>
  <conditionalFormatting sqref="I57 I61 I68 I71 I74 I77 I80 I83 I86 I89 I92 I95 I98 I101 I104 I107 I110 I113 I116 I119 I122">
    <cfRule type="cellIs" priority="13872" dxfId="206" stopIfTrue="1" operator="lessThan">
      <formula>$H$25</formula>
    </cfRule>
  </conditionalFormatting>
  <conditionalFormatting sqref="I57 I61 I68 I71 I74 I77 I80 I83 I86 I89 I92 I95 I98 I101 I104 I107 I110 I113 I116 I119 I122">
    <cfRule type="cellIs" priority="13873" dxfId="207" stopIfTrue="1" operator="lessThan">
      <formula>$H$24</formula>
    </cfRule>
  </conditionalFormatting>
  <conditionalFormatting sqref="I57 I61 I68 I71 I74 I77 I80 I83 I86 I89 I92 I95 I98 I101 I104 I107 I110 I113 I116 I119 I122">
    <cfRule type="cellIs" priority="13874" dxfId="208" stopIfTrue="1" operator="lessThan">
      <formula>$H$23</formula>
    </cfRule>
  </conditionalFormatting>
  <conditionalFormatting sqref="I57 I61 I68 I71 I74 I77 I80 I83 I86 I89 I92 I95 I98 I101 I104 I107 I110 I113 I116 I119 I122">
    <cfRule type="cellIs" priority="13875" dxfId="209" stopIfTrue="1" operator="lessThan">
      <formula>$H$22</formula>
    </cfRule>
  </conditionalFormatting>
  <conditionalFormatting sqref="I57 I61 I68 I71 I74 I77 I80 I83 I86 I89 I92 I95 I98 I101 I104 I107 I110 I113 I116 I119 I122">
    <cfRule type="cellIs" priority="13876" dxfId="210" stopIfTrue="1" operator="lessThan">
      <formula>$H$21</formula>
    </cfRule>
  </conditionalFormatting>
  <conditionalFormatting sqref="I59:I60">
    <cfRule type="cellIs" priority="13752" dxfId="211" stopIfTrue="1" operator="lessThan">
      <formula>$H$59</formula>
    </cfRule>
  </conditionalFormatting>
  <conditionalFormatting sqref="I30:J31">
    <cfRule type="cellIs" priority="2897" dxfId="212" operator="lessThan">
      <formula>$H$30</formula>
    </cfRule>
  </conditionalFormatting>
  <conditionalFormatting sqref="I55:J56">
    <cfRule type="cellIs" priority="13753" dxfId="213" stopIfTrue="1" operator="lessThan">
      <formula>$H$55</formula>
    </cfRule>
  </conditionalFormatting>
  <conditionalFormatting sqref="I62:J63">
    <cfRule type="cellIs" priority="13751" dxfId="214" stopIfTrue="1" operator="lessThan">
      <formula>$H$62</formula>
    </cfRule>
  </conditionalFormatting>
  <conditionalFormatting sqref="I64:J65">
    <cfRule type="cellIs" priority="13750" dxfId="215" stopIfTrue="1" operator="lessThan">
      <formula>$H$64</formula>
    </cfRule>
  </conditionalFormatting>
  <conditionalFormatting sqref="I66:J67">
    <cfRule type="cellIs" priority="13749" dxfId="216" stopIfTrue="1" operator="lessThan">
      <formula>$H$66</formula>
    </cfRule>
  </conditionalFormatting>
  <conditionalFormatting sqref="I69:J70">
    <cfRule type="cellIs" priority="13748" dxfId="217" stopIfTrue="1" operator="lessThan">
      <formula>$H$69</formula>
    </cfRule>
  </conditionalFormatting>
  <conditionalFormatting sqref="I72:J73">
    <cfRule type="cellIs" priority="13747" dxfId="218" stopIfTrue="1" operator="lessThan">
      <formula>$H$72</formula>
    </cfRule>
  </conditionalFormatting>
  <conditionalFormatting sqref="I75:J76">
    <cfRule type="cellIs" priority="13746" dxfId="219" stopIfTrue="1" operator="lessThan">
      <formula>$H$75</formula>
    </cfRule>
  </conditionalFormatting>
  <conditionalFormatting sqref="I78:J79">
    <cfRule type="cellIs" priority="13745" dxfId="220" stopIfTrue="1" operator="lessThan">
      <formula>$H$78</formula>
    </cfRule>
  </conditionalFormatting>
  <conditionalFormatting sqref="I81:J82">
    <cfRule type="cellIs" priority="13744" dxfId="221" stopIfTrue="1" operator="lessThan">
      <formula>$H$81</formula>
    </cfRule>
  </conditionalFormatting>
  <conditionalFormatting sqref="I84:J85">
    <cfRule type="cellIs" priority="13743" dxfId="222" stopIfTrue="1" operator="lessThan">
      <formula>$H$84</formula>
    </cfRule>
  </conditionalFormatting>
  <conditionalFormatting sqref="I87:J88">
    <cfRule type="cellIs" priority="13742" dxfId="223" stopIfTrue="1" operator="lessThan">
      <formula>$H$87</formula>
    </cfRule>
  </conditionalFormatting>
  <conditionalFormatting sqref="I90:J91">
    <cfRule type="cellIs" priority="13741" dxfId="224" stopIfTrue="1" operator="lessThan">
      <formula>$H$90</formula>
    </cfRule>
  </conditionalFormatting>
  <conditionalFormatting sqref="I93:J94">
    <cfRule type="cellIs" priority="13740" dxfId="225" stopIfTrue="1" operator="lessThan">
      <formula>$H$93</formula>
    </cfRule>
  </conditionalFormatting>
  <conditionalFormatting sqref="I96:J97">
    <cfRule type="cellIs" priority="13739" dxfId="226" stopIfTrue="1" operator="lessThan">
      <formula>$H$96</formula>
    </cfRule>
  </conditionalFormatting>
  <conditionalFormatting sqref="I99:J100">
    <cfRule type="cellIs" priority="13738" dxfId="227" stopIfTrue="1" operator="lessThan">
      <formula>$H$99</formula>
    </cfRule>
  </conditionalFormatting>
  <conditionalFormatting sqref="I102:J103">
    <cfRule type="cellIs" priority="13737" dxfId="228" stopIfTrue="1" operator="lessThan">
      <formula>$H$102</formula>
    </cfRule>
  </conditionalFormatting>
  <conditionalFormatting sqref="I105:J106">
    <cfRule type="cellIs" priority="13736" dxfId="229" stopIfTrue="1" operator="lessThan">
      <formula>$H$105</formula>
    </cfRule>
  </conditionalFormatting>
  <conditionalFormatting sqref="I108:J109">
    <cfRule type="cellIs" priority="13735" dxfId="230" stopIfTrue="1" operator="lessThan">
      <formula>$H$108</formula>
    </cfRule>
  </conditionalFormatting>
  <conditionalFormatting sqref="I111:J112">
    <cfRule type="cellIs" priority="13734" dxfId="231" stopIfTrue="1" operator="lessThan">
      <formula>$H$111</formula>
    </cfRule>
  </conditionalFormatting>
  <conditionalFormatting sqref="I114:J115">
    <cfRule type="cellIs" priority="13733" dxfId="232" stopIfTrue="1" operator="lessThan">
      <formula>$H$114</formula>
    </cfRule>
  </conditionalFormatting>
  <conditionalFormatting sqref="I117:J118">
    <cfRule type="cellIs" priority="13732" dxfId="233" stopIfTrue="1" operator="lessThan">
      <formula>$H$117</formula>
    </cfRule>
  </conditionalFormatting>
  <conditionalFormatting sqref="I120:J121">
    <cfRule type="cellIs" priority="13731" dxfId="234" stopIfTrue="1" operator="lessThan">
      <formula>$H$120</formula>
    </cfRule>
  </conditionalFormatting>
  <conditionalFormatting sqref="J59:J60">
    <cfRule type="cellIs" priority="3164" dxfId="235" operator="lessThan">
      <formula>$H$59</formula>
    </cfRule>
  </conditionalFormatting>
  <conditionalFormatting sqref="K30:K31">
    <cfRule type="cellIs" priority="2895" dxfId="236" operator="lessThan">
      <formula>$J$30</formula>
    </cfRule>
  </conditionalFormatting>
  <conditionalFormatting sqref="K33">
    <cfRule type="cellIs" priority="13798" dxfId="237" stopIfTrue="1" operator="lessThan">
      <formula>$J$33</formula>
    </cfRule>
  </conditionalFormatting>
  <conditionalFormatting sqref="K34">
    <cfRule type="cellIs" priority="13797" dxfId="238" stopIfTrue="1" operator="lessThan">
      <formula>$J$34</formula>
    </cfRule>
  </conditionalFormatting>
  <conditionalFormatting sqref="K35">
    <cfRule type="cellIs" priority="13796" dxfId="239" stopIfTrue="1" operator="lessThan">
      <formula>$J$35</formula>
    </cfRule>
  </conditionalFormatting>
  <conditionalFormatting sqref="K37">
    <cfRule type="cellIs" priority="13794" dxfId="240" stopIfTrue="1" operator="lessThan">
      <formula>$J$37</formula>
    </cfRule>
  </conditionalFormatting>
  <conditionalFormatting sqref="K38">
    <cfRule type="cellIs" priority="13793" dxfId="241" stopIfTrue="1" operator="lessThan">
      <formula>$J$38</formula>
    </cfRule>
  </conditionalFormatting>
  <conditionalFormatting sqref="K39">
    <cfRule type="cellIs" priority="13792" dxfId="242" stopIfTrue="1" operator="lessThan">
      <formula>$J$39</formula>
    </cfRule>
  </conditionalFormatting>
  <conditionalFormatting sqref="K40">
    <cfRule type="cellIs" priority="13791" dxfId="243" stopIfTrue="1" operator="lessThan">
      <formula>$J$40</formula>
    </cfRule>
  </conditionalFormatting>
  <conditionalFormatting sqref="K41">
    <cfRule type="cellIs" priority="13790" dxfId="244" stopIfTrue="1" operator="lessThan">
      <formula>$J$41</formula>
    </cfRule>
  </conditionalFormatting>
  <conditionalFormatting sqref="K42">
    <cfRule type="cellIs" priority="13789" dxfId="245" stopIfTrue="1" operator="lessThan">
      <formula>$J$42</formula>
    </cfRule>
  </conditionalFormatting>
  <conditionalFormatting sqref="K43">
    <cfRule type="cellIs" priority="13788" dxfId="246" stopIfTrue="1" operator="lessThan">
      <formula>$J$43</formula>
    </cfRule>
  </conditionalFormatting>
  <conditionalFormatting sqref="K44">
    <cfRule type="cellIs" priority="13787" dxfId="247" stopIfTrue="1" operator="lessThan">
      <formula>$J$44</formula>
    </cfRule>
  </conditionalFormatting>
  <conditionalFormatting sqref="K45">
    <cfRule type="cellIs" priority="13786" dxfId="248" stopIfTrue="1" operator="lessThan">
      <formula>$J$45</formula>
    </cfRule>
  </conditionalFormatting>
  <conditionalFormatting sqref="K46">
    <cfRule type="cellIs" priority="13785" dxfId="249" stopIfTrue="1" operator="lessThan">
      <formula>$J$46</formula>
    </cfRule>
  </conditionalFormatting>
  <conditionalFormatting sqref="K47">
    <cfRule type="cellIs" priority="13784" dxfId="250" stopIfTrue="1" operator="lessThan">
      <formula>$J$47</formula>
    </cfRule>
  </conditionalFormatting>
  <conditionalFormatting sqref="K48">
    <cfRule type="cellIs" priority="13783" dxfId="251" stopIfTrue="1" operator="lessThan">
      <formula>$J$48</formula>
    </cfRule>
  </conditionalFormatting>
  <conditionalFormatting sqref="K49">
    <cfRule type="cellIs" priority="13782" dxfId="252" stopIfTrue="1" operator="lessThan">
      <formula>$J$49</formula>
    </cfRule>
  </conditionalFormatting>
  <conditionalFormatting sqref="K50">
    <cfRule type="cellIs" priority="13781" dxfId="253" stopIfTrue="1" operator="lessThan">
      <formula>$J$50</formula>
    </cfRule>
  </conditionalFormatting>
  <conditionalFormatting sqref="K51">
    <cfRule type="cellIs" priority="13780" dxfId="254" stopIfTrue="1" operator="lessThan">
      <formula>$J$51</formula>
    </cfRule>
  </conditionalFormatting>
  <conditionalFormatting sqref="K52">
    <cfRule type="cellIs" priority="13779" dxfId="255" stopIfTrue="1" operator="lessThan">
      <formula>$J$52</formula>
    </cfRule>
  </conditionalFormatting>
  <conditionalFormatting sqref="K53">
    <cfRule type="cellIs" priority="13778" dxfId="256" stopIfTrue="1" operator="lessThan">
      <formula>$J$53</formula>
    </cfRule>
  </conditionalFormatting>
  <conditionalFormatting sqref="K54">
    <cfRule type="cellIs" priority="13777" dxfId="257" stopIfTrue="1" operator="lessThan">
      <formula>$J$54</formula>
    </cfRule>
  </conditionalFormatting>
  <conditionalFormatting sqref="K55:K56">
    <cfRule type="cellIs" priority="13730" dxfId="258" stopIfTrue="1" operator="lessThan">
      <formula>$J$55</formula>
    </cfRule>
  </conditionalFormatting>
  <conditionalFormatting sqref="K57 K61 K68 K71 K74 K77 K80 K83 K86 K89 K92 K95 K98 K101 K104 K107 K110 K113 K116 K119 K122">
    <cfRule type="cellIs" priority="13859" dxfId="259" stopIfTrue="1" operator="lessThan">
      <formula>$J$16</formula>
    </cfRule>
  </conditionalFormatting>
  <conditionalFormatting sqref="K57 K61 K68 K71 K74 K77 K80 K83 K86 K89 K92 K95 K98 K101 K104 K107 K110 K113 K116 K119 K122">
    <cfRule type="cellIs" priority="13860" dxfId="260" stopIfTrue="1" operator="lessThan">
      <formula>$J$15</formula>
    </cfRule>
  </conditionalFormatting>
  <conditionalFormatting sqref="K57 K61 K68 K71 K74 K77 K80 K83 K86 K89 K92 K95 K98 K101 K104 K107 K110 K113 K116 K119 K122">
    <cfRule type="cellIs" priority="13861" dxfId="261" stopIfTrue="1" operator="lessThan">
      <formula>$J$14</formula>
    </cfRule>
  </conditionalFormatting>
  <conditionalFormatting sqref="K57 K61 K68 K71 K74 K77 K80 K83 K86 K89 K92 K95 K98 K101 K104 K107 K110 K113 K116 K119 K122">
    <cfRule type="cellIs" priority="13862" dxfId="262" stopIfTrue="1" operator="lessThan">
      <formula>$J$13</formula>
    </cfRule>
  </conditionalFormatting>
  <conditionalFormatting sqref="K57 K61 K68 K71 K74 K77 K80 K83 K86 K89 K92 K95 K98 K101 K104 K107 K110 K113 K116 K119 K122">
    <cfRule type="cellIs" priority="13863" dxfId="263" stopIfTrue="1" operator="lessThan">
      <formula>$J$12</formula>
    </cfRule>
  </conditionalFormatting>
  <conditionalFormatting sqref="K57 K61 K68 K71 K74 K77 K80 K83 K86 K89 K92 K95 K98 K101 K104 K107 K110 K113 K116 K119 K122">
    <cfRule type="cellIs" priority="13867" dxfId="264" stopIfTrue="1" operator="lessThan">
      <formula>$J$8</formula>
    </cfRule>
  </conditionalFormatting>
  <conditionalFormatting sqref="K57 K61 K68 K71 K74 K77 K80 K83 K86 K89 K92 K95 K98 K101 K104 K107 K110 K113 K116 K119 K122">
    <cfRule type="cellIs" priority="13856" dxfId="265" stopIfTrue="1" operator="lessThan">
      <formula>$J$19</formula>
    </cfRule>
  </conditionalFormatting>
  <conditionalFormatting sqref="K57 K61 K68 K71 K74 K77 K80 K83 K86 K89 K92 K95 K98 K101 K104 K107 K110 K113 K116 K119 K122">
    <cfRule type="cellIs" priority="5160" dxfId="266" stopIfTrue="1" operator="lessThan">
      <formula>$J$11</formula>
    </cfRule>
  </conditionalFormatting>
  <conditionalFormatting sqref="K57 K61 K68 K71 K74 K77 K80 K83 K86 K89 K92 K95 K98 K101 K104 K107 K110 K113 K116 K119 K122">
    <cfRule type="cellIs" priority="5153" dxfId="267" stopIfTrue="1" operator="lessThan">
      <formula>$J$5</formula>
    </cfRule>
  </conditionalFormatting>
  <conditionalFormatting sqref="K57 K61 K68 K71 K74 K77 K80 K83 K86 K89 K92 K95 K98 K101 K104 K107 K110 K113 K116 K119 K122">
    <cfRule type="cellIs" priority="5151" dxfId="268" stopIfTrue="1" operator="lessThan">
      <formula>$J$131</formula>
    </cfRule>
  </conditionalFormatting>
  <conditionalFormatting sqref="K57 K61 K68 K71 K74 K77 K80 K83 K86 K89 K92 K95 K98 K101 K104 K107 K110 K113 K116 K119 K122">
    <cfRule type="cellIs" priority="13846" dxfId="269" stopIfTrue="1" operator="lessThan">
      <formula>$J$29</formula>
    </cfRule>
  </conditionalFormatting>
  <conditionalFormatting sqref="K57 K61 K68 K71 K74 K77 K80 K83 K86 K89 K92 K95 K98 K101 K104 K107 K110 K113 K116 K119 K122">
    <cfRule type="cellIs" priority="13847" dxfId="270" stopIfTrue="1" operator="lessThan">
      <formula>$J$28</formula>
    </cfRule>
  </conditionalFormatting>
  <conditionalFormatting sqref="K57 K61 K68 K71 K74 K77 K80 K83 K86 K89 K92 K95 K98 K101 K104 K107 K110 K113 K116 K119 K122">
    <cfRule type="cellIs" priority="13848" dxfId="271" stopIfTrue="1" operator="lessThan">
      <formula>$J$27</formula>
    </cfRule>
  </conditionalFormatting>
  <conditionalFormatting sqref="K57 K61 K68 K71 K74 K77 K80 K83 K86 K89 K92 K95 K98 K101 K104 K107 K110 K113 K116 K119 K122">
    <cfRule type="cellIs" priority="13849" dxfId="272" stopIfTrue="1" operator="lessThan">
      <formula>$J$26</formula>
    </cfRule>
  </conditionalFormatting>
  <conditionalFormatting sqref="K57 K61 K68 K71 K74 K77 K80 K83 K86 K89 K92 K95 K98 K101 K104 K107 K110 K113 K116 K119 K122">
    <cfRule type="cellIs" priority="5148" dxfId="273" stopIfTrue="1" operator="lessThan">
      <formula>$J$134</formula>
    </cfRule>
  </conditionalFormatting>
  <conditionalFormatting sqref="K57 K61 K68 K71 K74 K77 K80 K83 K86 K89 K92 K95 K98 K101 K104 K107 K110 K113 K116 K119 K122">
    <cfRule type="cellIs" priority="13850" dxfId="274" stopIfTrue="1" operator="lessThan">
      <formula>$J$25</formula>
    </cfRule>
  </conditionalFormatting>
  <conditionalFormatting sqref="K57 K61 K68 K71 K74 K77 K80 K83 K86 K89 K92 K95 K98 K101 K104 K107 K110 K113 K116 K119 K122">
    <cfRule type="cellIs" priority="13851" dxfId="275" stopIfTrue="1" operator="lessThan">
      <formula>$J$24</formula>
    </cfRule>
  </conditionalFormatting>
  <conditionalFormatting sqref="K57 K61 K68 K71 K74 K77 K80 K83 K86 K89 K92 K95 K98 K101 K104 K107 K110 K113 K116 K119 K122">
    <cfRule type="cellIs" priority="13852" dxfId="276" stopIfTrue="1" operator="lessThan">
      <formula>$J$23</formula>
    </cfRule>
  </conditionalFormatting>
  <conditionalFormatting sqref="K57 K61 K68 K71 K74 K77 K80 K83 K86 K89 K92 K95 K98 K101 K104 K107 K110 K113 K116 K119 K122">
    <cfRule type="cellIs" priority="13853" dxfId="277" stopIfTrue="1" operator="lessThan">
      <formula>$J$22</formula>
    </cfRule>
  </conditionalFormatting>
  <conditionalFormatting sqref="K57 K61 K68 K71 K74 K77 K80 K83 K86 K89 K92 K95 K98 K101 K104 K107 K110 K113 K116 K119 K122">
    <cfRule type="cellIs" priority="13854" dxfId="278" stopIfTrue="1" operator="lessThan">
      <formula>$J$21</formula>
    </cfRule>
  </conditionalFormatting>
  <conditionalFormatting sqref="K57 K61 K68 K71 K74 K77 K80 K83 K86 K89 K92 K95 K98 K101 K104 K107 K110 K113 K116 K119 K122">
    <cfRule type="cellIs" priority="13855" dxfId="279" stopIfTrue="1" operator="lessThan">
      <formula>$J$20</formula>
    </cfRule>
  </conditionalFormatting>
  <conditionalFormatting sqref="K57 K61 K68 K71 K74 K77 K80 K83 K86 K89 K92 K95 K98 K101 K104 K107 K110 K113 K116 K119 K122">
    <cfRule type="cellIs" priority="13858" dxfId="280" stopIfTrue="1" operator="lessThan">
      <formula>$J$17</formula>
    </cfRule>
  </conditionalFormatting>
  <conditionalFormatting sqref="K57 K61 K68 K71 K74 K77 K80 K83 K86 K89 K92 K95 K98 K101 K104 K107 K110 K113 K116 K119 K122">
    <cfRule type="cellIs" priority="13857" dxfId="281" stopIfTrue="1" operator="lessThan">
      <formula>$J$18</formula>
    </cfRule>
  </conditionalFormatting>
  <conditionalFormatting sqref="K59:K60">
    <cfRule type="cellIs" priority="13729" dxfId="282" stopIfTrue="1" operator="lessThan">
      <formula>$J$59</formula>
    </cfRule>
  </conditionalFormatting>
  <conditionalFormatting sqref="K62:K63">
    <cfRule type="cellIs" priority="13728" dxfId="283" stopIfTrue="1" operator="lessThan">
      <formula>$J$62</formula>
    </cfRule>
  </conditionalFormatting>
  <conditionalFormatting sqref="K64:K65">
    <cfRule type="cellIs" priority="13727" dxfId="284" stopIfTrue="1" operator="lessThan">
      <formula>$J$64</formula>
    </cfRule>
  </conditionalFormatting>
  <conditionalFormatting sqref="K66:K67">
    <cfRule type="cellIs" priority="13726" dxfId="285" stopIfTrue="1" operator="lessThan">
      <formula>$J$66</formula>
    </cfRule>
  </conditionalFormatting>
  <conditionalFormatting sqref="K69:K70">
    <cfRule type="cellIs" priority="13725" dxfId="286" stopIfTrue="1" operator="lessThan">
      <formula>$J$69</formula>
    </cfRule>
  </conditionalFormatting>
  <conditionalFormatting sqref="K72:K73">
    <cfRule type="cellIs" priority="13724" dxfId="287" stopIfTrue="1" operator="lessThan">
      <formula>$J$72</formula>
    </cfRule>
  </conditionalFormatting>
  <conditionalFormatting sqref="K75:K76">
    <cfRule type="cellIs" priority="13723" dxfId="288" stopIfTrue="1" operator="lessThan">
      <formula>$J$75</formula>
    </cfRule>
  </conditionalFormatting>
  <conditionalFormatting sqref="K78:K79">
    <cfRule type="cellIs" priority="13722" dxfId="289" stopIfTrue="1" operator="lessThan">
      <formula>$J$78</formula>
    </cfRule>
  </conditionalFormatting>
  <conditionalFormatting sqref="K81:K82">
    <cfRule type="cellIs" priority="13721" dxfId="290" stopIfTrue="1" operator="lessThan">
      <formula>$J$81</formula>
    </cfRule>
  </conditionalFormatting>
  <conditionalFormatting sqref="K84:K85">
    <cfRule type="cellIs" priority="13720" dxfId="291" stopIfTrue="1" operator="lessThan">
      <formula>$J$84</formula>
    </cfRule>
  </conditionalFormatting>
  <conditionalFormatting sqref="K87:K88">
    <cfRule type="cellIs" priority="13719" dxfId="292" stopIfTrue="1" operator="lessThan">
      <formula>$J$87</formula>
    </cfRule>
  </conditionalFormatting>
  <conditionalFormatting sqref="K90:K91">
    <cfRule type="cellIs" priority="13718" dxfId="293" stopIfTrue="1" operator="lessThan">
      <formula>$J$90</formula>
    </cfRule>
  </conditionalFormatting>
  <conditionalFormatting sqref="K93:K94">
    <cfRule type="cellIs" priority="13717" dxfId="294" stopIfTrue="1" operator="lessThan">
      <formula>$J$93</formula>
    </cfRule>
  </conditionalFormatting>
  <conditionalFormatting sqref="K96:K97">
    <cfRule type="cellIs" priority="13716" dxfId="295" stopIfTrue="1" operator="lessThan">
      <formula>$J$96</formula>
    </cfRule>
  </conditionalFormatting>
  <conditionalFormatting sqref="K99:K100">
    <cfRule type="cellIs" priority="13714" dxfId="296" stopIfTrue="1" operator="lessThan">
      <formula>$J$99</formula>
    </cfRule>
  </conditionalFormatting>
  <conditionalFormatting sqref="K102:K103">
    <cfRule type="cellIs" priority="13713" dxfId="297" stopIfTrue="1" operator="lessThan">
      <formula>$J$102</formula>
    </cfRule>
  </conditionalFormatting>
  <conditionalFormatting sqref="K105:K106">
    <cfRule type="cellIs" priority="13712" dxfId="298" stopIfTrue="1" operator="lessThan">
      <formula>$J$105</formula>
    </cfRule>
  </conditionalFormatting>
  <conditionalFormatting sqref="K108:K109">
    <cfRule type="cellIs" priority="13711" dxfId="299" stopIfTrue="1" operator="lessThan">
      <formula>$J$108</formula>
    </cfRule>
  </conditionalFormatting>
  <conditionalFormatting sqref="K111:K112">
    <cfRule type="cellIs" priority="13710" dxfId="300" stopIfTrue="1" operator="lessThan">
      <formula>$J$111</formula>
    </cfRule>
  </conditionalFormatting>
  <conditionalFormatting sqref="K114:K115">
    <cfRule type="cellIs" priority="13709" dxfId="301" stopIfTrue="1" operator="lessThan">
      <formula>$J$114</formula>
    </cfRule>
  </conditionalFormatting>
  <conditionalFormatting sqref="K117:K118">
    <cfRule type="cellIs" priority="13708" dxfId="302" stopIfTrue="1" operator="lessThan">
      <formula>$J$117</formula>
    </cfRule>
  </conditionalFormatting>
  <conditionalFormatting sqref="K120:K121">
    <cfRule type="cellIs" priority="13707" dxfId="303" stopIfTrue="1" operator="lessThan">
      <formula>$J$120</formula>
    </cfRule>
  </conditionalFormatting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Evaluation Version</vt:lpstr>
      <vt:lpstr>_1_ 14 - Труд_2016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Nageconom</cp:lastModifiedBy>
  <cp:lastPrinted>2024-06-20T14:59:25+03:00</cp:lastPrinted>
  <dcterms:created xsi:type="dcterms:W3CDTF">2022-05-16T09:37:38+03:00</dcterms:created>
  <dcterms:modified xsi:type="dcterms:W3CDTF">2024-06-20T15:57:02+03:00</dcterms:modified>
</cp:coreProperties>
</file>