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Лист1" sheetId="1" r:id="rId1"/>
  </sheets>
  <definedNames>
    <definedName name="_xlnm._FilterDatabase" localSheetId="0" hidden="1">Лист1!$A$7:$F$227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3" i="1" l="1"/>
  <c r="D123" i="1"/>
  <c r="F146" i="1" l="1"/>
  <c r="F143" i="1"/>
  <c r="E143" i="1"/>
  <c r="D143" i="1"/>
  <c r="F135" i="1"/>
  <c r="F101" i="1" l="1"/>
  <c r="E62" i="1"/>
  <c r="D62" i="1"/>
  <c r="E61" i="1"/>
  <c r="D61" i="1"/>
  <c r="E60" i="1"/>
  <c r="D60" i="1"/>
  <c r="E59" i="1"/>
  <c r="D59" i="1"/>
  <c r="E98" i="1"/>
  <c r="D98" i="1"/>
  <c r="E93" i="1"/>
  <c r="D93" i="1"/>
  <c r="E88" i="1"/>
  <c r="D88" i="1"/>
  <c r="E83" i="1"/>
  <c r="D83" i="1"/>
  <c r="E78" i="1"/>
  <c r="D78" i="1"/>
  <c r="E73" i="1"/>
  <c r="D73" i="1"/>
  <c r="E68" i="1"/>
  <c r="D68" i="1"/>
  <c r="E63" i="1"/>
  <c r="D63" i="1"/>
  <c r="D106" i="1"/>
  <c r="D105" i="1"/>
  <c r="D104" i="1"/>
  <c r="E107" i="1"/>
  <c r="D107" i="1"/>
  <c r="E106" i="1"/>
  <c r="E105" i="1"/>
  <c r="E104" i="1"/>
  <c r="E118" i="1"/>
  <c r="D118" i="1"/>
  <c r="E113" i="1"/>
  <c r="D113" i="1"/>
  <c r="E108" i="1"/>
  <c r="D108" i="1"/>
  <c r="E132" i="1"/>
  <c r="D132" i="1"/>
  <c r="E131" i="1"/>
  <c r="E130" i="1"/>
  <c r="E129" i="1"/>
  <c r="D131" i="1"/>
  <c r="D130" i="1"/>
  <c r="D129" i="1"/>
  <c r="E168" i="1"/>
  <c r="D168" i="1"/>
  <c r="E163" i="1"/>
  <c r="D163" i="1"/>
  <c r="E158" i="1"/>
  <c r="D158" i="1"/>
  <c r="E138" i="1"/>
  <c r="D138" i="1"/>
  <c r="E133" i="1"/>
  <c r="D133" i="1"/>
  <c r="F98" i="1" l="1"/>
  <c r="D128" i="1"/>
  <c r="E58" i="1"/>
  <c r="D58" i="1"/>
  <c r="E103" i="1"/>
  <c r="D103" i="1"/>
  <c r="E128" i="1"/>
  <c r="E175" i="1"/>
  <c r="E176" i="1"/>
  <c r="E177" i="1"/>
  <c r="D175" i="1"/>
  <c r="D176" i="1"/>
  <c r="D177" i="1"/>
  <c r="E174" i="1"/>
  <c r="D174" i="1"/>
  <c r="E198" i="1"/>
  <c r="D198" i="1"/>
  <c r="E193" i="1"/>
  <c r="D193" i="1"/>
  <c r="E188" i="1"/>
  <c r="D188" i="1"/>
  <c r="E178" i="1"/>
  <c r="D178" i="1"/>
  <c r="D204" i="1"/>
  <c r="F209" i="1"/>
  <c r="F224" i="1"/>
  <c r="E205" i="1"/>
  <c r="E206" i="1"/>
  <c r="E207" i="1"/>
  <c r="D205" i="1"/>
  <c r="D206" i="1"/>
  <c r="D207" i="1"/>
  <c r="E204" i="1"/>
  <c r="E223" i="1"/>
  <c r="D223" i="1"/>
  <c r="E218" i="1"/>
  <c r="D218" i="1"/>
  <c r="E213" i="1"/>
  <c r="D213" i="1"/>
  <c r="E208" i="1"/>
  <c r="D208" i="1"/>
  <c r="E11" i="1"/>
  <c r="E10" i="1"/>
  <c r="E12" i="1"/>
  <c r="D10" i="1"/>
  <c r="D11" i="1"/>
  <c r="D12" i="1"/>
  <c r="E9" i="1"/>
  <c r="D9" i="1"/>
  <c r="E23" i="1"/>
  <c r="D23" i="1"/>
  <c r="E18" i="1"/>
  <c r="D18" i="1"/>
  <c r="E13" i="1"/>
  <c r="D13" i="1"/>
  <c r="D173" i="1" l="1"/>
  <c r="E173" i="1"/>
  <c r="E8" i="1"/>
  <c r="D203" i="1"/>
  <c r="E203" i="1"/>
  <c r="D8" i="1"/>
  <c r="F205" i="1"/>
  <c r="F206" i="1"/>
  <c r="F208" i="1"/>
  <c r="F211" i="1"/>
  <c r="F218" i="1"/>
  <c r="F220" i="1"/>
  <c r="F221" i="1"/>
  <c r="F223" i="1"/>
  <c r="F225" i="1"/>
  <c r="F226" i="1"/>
  <c r="F174" i="1"/>
  <c r="F175" i="1"/>
  <c r="F176" i="1"/>
  <c r="F178" i="1"/>
  <c r="F180" i="1"/>
  <c r="F181" i="1"/>
  <c r="F188" i="1"/>
  <c r="F191" i="1"/>
  <c r="F193" i="1"/>
  <c r="F196" i="1"/>
  <c r="F198" i="1"/>
  <c r="F199" i="1"/>
  <c r="F200" i="1"/>
  <c r="F201" i="1"/>
  <c r="F173" i="1"/>
  <c r="F130" i="1"/>
  <c r="F131" i="1"/>
  <c r="F133" i="1"/>
  <c r="F136" i="1"/>
  <c r="F138" i="1"/>
  <c r="F140" i="1"/>
  <c r="F141" i="1"/>
  <c r="F128" i="1"/>
  <c r="F161" i="1"/>
  <c r="F163" i="1"/>
  <c r="F166" i="1"/>
  <c r="F168" i="1"/>
  <c r="F171" i="1"/>
  <c r="F158" i="1"/>
  <c r="F104" i="1"/>
  <c r="F105" i="1"/>
  <c r="F106" i="1"/>
  <c r="F108" i="1"/>
  <c r="F109" i="1"/>
  <c r="F110" i="1"/>
  <c r="F111" i="1"/>
  <c r="F113" i="1"/>
  <c r="F115" i="1"/>
  <c r="F116" i="1"/>
  <c r="F118" i="1"/>
  <c r="F120" i="1"/>
  <c r="F121" i="1"/>
  <c r="F123" i="1"/>
  <c r="F125" i="1"/>
  <c r="F126" i="1"/>
  <c r="F103" i="1"/>
  <c r="F86" i="1"/>
  <c r="F88" i="1"/>
  <c r="F91" i="1"/>
  <c r="F83" i="1"/>
  <c r="F76" i="1"/>
  <c r="F78" i="1"/>
  <c r="F81" i="1"/>
  <c r="F73" i="1"/>
  <c r="F66" i="1"/>
  <c r="F63" i="1"/>
  <c r="F60" i="1"/>
  <c r="F61" i="1"/>
  <c r="F58" i="1"/>
  <c r="F25" i="1"/>
  <c r="F26" i="1"/>
  <c r="F30" i="1"/>
  <c r="F31" i="1"/>
  <c r="F36" i="1"/>
  <c r="F40" i="1"/>
  <c r="F45" i="1"/>
  <c r="F46" i="1"/>
  <c r="F50" i="1"/>
  <c r="E53" i="1"/>
  <c r="D53" i="1"/>
  <c r="E48" i="1"/>
  <c r="D48" i="1"/>
  <c r="E43" i="1"/>
  <c r="D43" i="1"/>
  <c r="E38" i="1"/>
  <c r="D38" i="1"/>
  <c r="E33" i="1"/>
  <c r="D33" i="1"/>
  <c r="E28" i="1"/>
  <c r="D28" i="1"/>
  <c r="F8" i="1" l="1"/>
  <c r="F203" i="1"/>
  <c r="F23" i="1"/>
  <c r="F48" i="1"/>
  <c r="F28" i="1"/>
  <c r="F38" i="1"/>
  <c r="F33" i="1"/>
  <c r="F43" i="1"/>
  <c r="F13" i="1"/>
  <c r="F15" i="1"/>
  <c r="F16" i="1"/>
  <c r="F18" i="1"/>
  <c r="F19" i="1"/>
  <c r="F20" i="1"/>
  <c r="F21" i="1"/>
  <c r="F9" i="1"/>
  <c r="F10" i="1"/>
  <c r="F11" i="1"/>
</calcChain>
</file>

<file path=xl/sharedStrings.xml><?xml version="1.0" encoding="utf-8"?>
<sst xmlns="http://schemas.openxmlformats.org/spreadsheetml/2006/main" count="435" uniqueCount="68">
  <si>
    <t>Статус</t>
  </si>
  <si>
    <t>Отношение фактических расходов к оценке расходов, %</t>
  </si>
  <si>
    <t>Муниципальная программа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</si>
  <si>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</si>
  <si>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</si>
  <si>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</si>
  <si>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</si>
  <si>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иные внебюджетные источники </t>
  </si>
  <si>
    <t>Направление</t>
  </si>
  <si>
    <t>«Развитие системы дошкольного образования»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</si>
  <si>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</si>
  <si>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</si>
  <si>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</si>
  <si>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</si>
  <si>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</si>
  <si>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«Развитие системы общего образования»</t>
  </si>
  <si>
    <t>«Развитие системы дополнительного образования»</t>
  </si>
  <si>
    <t>«Организация отдыха детей в каникулярное время с дневным пребыванием детей»</t>
  </si>
  <si>
    <t>«Организация временного трудоустройства несовершеннолетних граждан в возрасте от 14-18 лет»</t>
  </si>
  <si>
    <t>«Обеспечение государственных гарантий содержания и социальных прав детей-сирот и лиц, оставшихся без попечительства родителей»</t>
  </si>
  <si>
    <t>«Реализация государственных функций, связанных с общегосударственным управлением»</t>
  </si>
  <si>
    <t>«Социальное обеспечение в сфере образования»</t>
  </si>
  <si>
    <t>«Оптимизация структуры муниципальной сети образовательных учреждений с учетом демографических и социально-экономических условий»</t>
  </si>
  <si>
    <t>-</t>
  </si>
  <si>
    <t>«Социальная политика и профилактика правонарушений в Нагорском районе»</t>
  </si>
  <si>
    <t>«Молодёжь Нагорского района»</t>
  </si>
  <si>
    <t>«Обеспечение жильём молодых семей»</t>
  </si>
  <si>
    <t>«Развитие физической культуры и спорта»</t>
  </si>
  <si>
    <t>«Профилактика безнадзорности и правонарушение несовершеннолетних»</t>
  </si>
  <si>
    <t>«Профилактика правонарушений»</t>
  </si>
  <si>
    <t>«Меры противодействия немедицинскому потреблению наркотических средств»</t>
  </si>
  <si>
    <t>«Содействие социально ориентированным НКО»</t>
  </si>
  <si>
    <t>«Развитие культуры Нагорского района»</t>
  </si>
  <si>
    <t>«Развитие МКУК «Централизованная библиотечная система»</t>
  </si>
  <si>
    <t>«Развитие МКУК «Районный центр народного творчества»</t>
  </si>
  <si>
    <t>«Развитие МКОУ ДОД «Детская школа искусств»</t>
  </si>
  <si>
    <t>«Создание безопасных и благоприятных условий жизнедеятельности в Нагорском районе»</t>
  </si>
  <si>
    <t>«Модернизация и реформирование жилищно-коммунального хозяйства»</t>
  </si>
  <si>
    <t>«Развитие дорожного хозяйства»</t>
  </si>
  <si>
    <t>«Развитие жилищного строительства»</t>
  </si>
  <si>
    <t>«Энергосбережение и повышение энергоэффективности»</t>
  </si>
  <si>
    <t>«Безопасность дорожного движения»</t>
  </si>
  <si>
    <t>«Создание благоприятных условий для развития хозяйственной деятельности предприятий, оказывающих услуги по пассажирским перевозкам»</t>
  </si>
  <si>
    <t>«Предупреждение и ликвидация чрезвычайных ситуаций»</t>
  </si>
  <si>
    <t>«Экологические и природоохранные мероприятия»</t>
  </si>
  <si>
    <t>«Совершенствование организации муниципального управления Нагорского района»</t>
  </si>
  <si>
    <t>«Развитие муниципальной службы»</t>
  </si>
  <si>
    <t>«Противодействие коррупции в Нагорском районе»</t>
  </si>
  <si>
    <t>«Управление муниципальным имуществом»</t>
  </si>
  <si>
    <t>«Развитие малого и среднего предпринимательства»</t>
  </si>
  <si>
    <t>«Организация выполнения полномочий органов местного самоуправления»</t>
  </si>
  <si>
    <t>«Управление муниципальными финансами и регулирование межбюджетных отношений Нагорского района»</t>
  </si>
  <si>
    <t>Отдельное мероприятие</t>
  </si>
  <si>
    <t>«Реализация бюджетного процесса»</t>
  </si>
  <si>
    <t>«Управление муниципальным долгом Нагорского района»</t>
  </si>
  <si>
    <t>«Выравнивание финансовых возможностей поселений Нагорского района по осуществлению поселениями района полномочий по решению вопросов местного значения»</t>
  </si>
  <si>
    <t>«Предоставление межбюджетных трансфертов местным бюджетам поселений из бюджета муниципального района»</t>
  </si>
  <si>
    <t>Источники финансирования</t>
  </si>
  <si>
    <t>«Развитие образования в Нагорском районе»</t>
  </si>
  <si>
    <t>Наименование муниципальной программы, подпрограммы, отдельного мероприятия</t>
  </si>
  <si>
    <t>Оценка расходов, 
тыс. рублей</t>
  </si>
  <si>
    <t>Фактические расходы,
тыс. рублей</t>
  </si>
  <si>
    <t>Приложение № 2</t>
  </si>
  <si>
    <t>о расходах на реализацию муниципальных программ</t>
  </si>
  <si>
    <t>Информация</t>
  </si>
  <si>
    <t>"Поддержка военнослужащих специальной военной операции и членов их семей"</t>
  </si>
  <si>
    <t>за счет всех источников финансирования за 2024 год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</si>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</sst>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0.0000"/>
    <numFmt numFmtId="167" formatCode="0.00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tabSelected="1" view="pageBreakPreview" topLeftCell="A4" zoomScale="90" zoomScaleNormal="100" zoomScaleSheetLayoutView="90" workbookViewId="0">
      <selection activeCell="J8" sqref="J8:J14"/>
    </sheetView>
  </sheetViews>
  <sheetFormatPr defaultRowHeight="15" x14ac:dyDescent="0.25"/>
  <cols>
    <col min="1" max="1" width="30.42578125" style="1" customWidth="1"/>
    <col min="2" max="2" width="40.28515625" style="1" customWidth="1"/>
    <col min="3" max="3" width="29.7109375" style="2" customWidth="1"/>
    <col min="4" max="5" width="28.7109375" style="3" customWidth="1"/>
    <col min="6" max="6" width="22.7109375" style="3" customWidth="1"/>
    <col min="10" max="10" width="22.85546875" customWidth="1"/>
  </cols>
  <sheetData>
    <row r="1" spans="1:10" ht="15.75" x14ac:dyDescent="0.25">
      <c r="F1" s="8" t="s">
        <v>62</v>
      </c>
    </row>
    <row r="3" spans="1:10" ht="15.75" x14ac:dyDescent="0.25">
      <c r="B3" s="27" t="s">
        <v>64</v>
      </c>
      <c r="C3" s="27"/>
      <c r="D3" s="27"/>
      <c r="E3" s="27"/>
    </row>
    <row r="4" spans="1:10" ht="15.75" x14ac:dyDescent="0.25">
      <c r="B4" s="27" t="s">
        <v>63</v>
      </c>
      <c r="C4" s="27"/>
      <c r="D4" s="27"/>
      <c r="E4" s="27"/>
    </row>
    <row r="5" spans="1:10" ht="15.75" x14ac:dyDescent="0.25">
      <c r="B5" s="27" t="s">
        <v>66</v>
      </c>
      <c r="C5" s="27"/>
      <c r="D5" s="27"/>
      <c r="E5" s="27"/>
    </row>
    <row r="7" spans="1:10" ht="60" customHeight="1" x14ac:dyDescent="0.25">
      <c r="A7" s="11" t="s">
        <v>0</v>
      </c>
      <c r="B7" s="11" t="s">
        <v>59</v>
      </c>
      <c r="C7" s="11" t="s">
        <v>57</v>
      </c>
      <c r="D7" s="11" t="s">
        <v>60</v>
      </c>
      <c r="E7" s="11" t="s">
        <v>61</v>
      </c>
      <c r="F7" s="11" t="s">
        <v>1</v>
      </c>
    </row>
    <row r="8" spans="1:10" ht="15.75" x14ac:dyDescent="0.25">
      <c r="A8" s="28" t="s">
        <v>2</v>
      </c>
      <c r="B8" s="29" t="s">
        <v>58</v>
      </c>
      <c r="C8" s="4" t="s">
        <v>3</v>
      </c>
      <c r="D8" s="17">
        <f>D9+D10+D11+D12</f>
        <v>170025.4106</v>
      </c>
      <c r="E8" s="17">
        <f>E9+E10+E11+E12</f>
        <v>169962.25146</v>
      </c>
      <c r="F8" s="21">
        <f>E8/D8*100</f>
        <v>99.962853117203409</v>
      </c>
      <c r="J8" s="32"/>
    </row>
    <row r="9" spans="1:10" ht="15.75" x14ac:dyDescent="0.25">
      <c r="A9" s="28"/>
      <c r="B9" s="30"/>
      <c r="C9" s="4" t="s">
        <v>4</v>
      </c>
      <c r="D9" s="17">
        <f>D14+D19+D24+D29+D34+D39+D44+D49+D54</f>
        <v>7709.38</v>
      </c>
      <c r="E9" s="17">
        <f>E14+E19+E24+E29+E34+E39+E44+E49+E54</f>
        <v>7705.6410999999998</v>
      </c>
      <c r="F9" s="21">
        <f t="shared" ref="F9:F50" si="0">E9/D9*100</f>
        <v>99.9515019366019</v>
      </c>
    </row>
    <row r="10" spans="1:10" ht="15.75" x14ac:dyDescent="0.25">
      <c r="A10" s="28"/>
      <c r="B10" s="30"/>
      <c r="C10" s="4" t="s">
        <v>5</v>
      </c>
      <c r="D10" s="17">
        <f t="shared" ref="D10:E12" si="1">D15+D20+D25+D30+D35+D40+D45+D50+D55</f>
        <v>106554.8306</v>
      </c>
      <c r="E10" s="17">
        <f t="shared" si="1"/>
        <v>106495.7144</v>
      </c>
      <c r="F10" s="21">
        <f t="shared" si="0"/>
        <v>99.944520394179108</v>
      </c>
      <c r="J10" s="32"/>
    </row>
    <row r="11" spans="1:10" ht="15.75" x14ac:dyDescent="0.25">
      <c r="A11" s="28"/>
      <c r="B11" s="30"/>
      <c r="C11" s="4" t="s">
        <v>6</v>
      </c>
      <c r="D11" s="17">
        <f t="shared" si="1"/>
        <v>55761.2</v>
      </c>
      <c r="E11" s="17">
        <f>E16+E21+E26+E31+E36+E41+E46+E51+E56</f>
        <v>55760.895960000002</v>
      </c>
      <c r="F11" s="21">
        <f t="shared" si="0"/>
        <v>99.999454746311073</v>
      </c>
    </row>
    <row r="12" spans="1:10" ht="31.5" x14ac:dyDescent="0.25">
      <c r="A12" s="28"/>
      <c r="B12" s="31"/>
      <c r="C12" s="4" t="s">
        <v>7</v>
      </c>
      <c r="D12" s="21">
        <f t="shared" si="1"/>
        <v>0</v>
      </c>
      <c r="E12" s="21">
        <f t="shared" si="1"/>
        <v>0</v>
      </c>
      <c r="F12" s="21" t="s">
        <v>23</v>
      </c>
      <c r="J12" s="32"/>
    </row>
    <row r="13" spans="1:10" ht="15.75" x14ac:dyDescent="0.25">
      <c r="A13" s="26" t="s">
        <v>8</v>
      </c>
      <c r="B13" s="26" t="s">
        <v>9</v>
      </c>
      <c r="C13" s="5" t="s">
        <v>10</v>
      </c>
      <c r="D13" s="18">
        <f>D14+D15+D16+D17</f>
        <v>52099.100000000006</v>
      </c>
      <c r="E13" s="18">
        <f>E14+E15+E16+E17</f>
        <v>52099.091360000006</v>
      </c>
      <c r="F13" s="22">
        <f t="shared" si="0"/>
        <v>99.999983416220246</v>
      </c>
    </row>
    <row r="14" spans="1:10" ht="15.75" x14ac:dyDescent="0.25">
      <c r="A14" s="26"/>
      <c r="B14" s="26"/>
      <c r="C14" s="5" t="s">
        <v>11</v>
      </c>
      <c r="D14" s="7">
        <v>0</v>
      </c>
      <c r="E14" s="7">
        <v>0</v>
      </c>
      <c r="F14" s="22" t="s">
        <v>23</v>
      </c>
    </row>
    <row r="15" spans="1:10" ht="15.75" x14ac:dyDescent="0.25">
      <c r="A15" s="26"/>
      <c r="B15" s="26"/>
      <c r="C15" s="5" t="s">
        <v>12</v>
      </c>
      <c r="D15" s="6">
        <v>29363.7</v>
      </c>
      <c r="E15" s="6">
        <v>29363.7</v>
      </c>
      <c r="F15" s="22">
        <f t="shared" si="0"/>
        <v>100</v>
      </c>
    </row>
    <row r="16" spans="1:10" ht="15.75" x14ac:dyDescent="0.25">
      <c r="A16" s="26"/>
      <c r="B16" s="26"/>
      <c r="C16" s="5" t="s">
        <v>13</v>
      </c>
      <c r="D16" s="6">
        <v>22735.4</v>
      </c>
      <c r="E16" s="6">
        <v>22735.391360000001</v>
      </c>
      <c r="F16" s="22">
        <f t="shared" si="0"/>
        <v>99.999961997589665</v>
      </c>
    </row>
    <row r="17" spans="1:6" ht="31.5" x14ac:dyDescent="0.25">
      <c r="A17" s="26"/>
      <c r="B17" s="26"/>
      <c r="C17" s="5" t="s">
        <v>14</v>
      </c>
      <c r="D17" s="7">
        <v>0</v>
      </c>
      <c r="E17" s="7">
        <v>0</v>
      </c>
      <c r="F17" s="22" t="s">
        <v>23</v>
      </c>
    </row>
    <row r="18" spans="1:6" ht="15.75" x14ac:dyDescent="0.25">
      <c r="A18" s="26" t="s">
        <v>8</v>
      </c>
      <c r="B18" s="26" t="s">
        <v>15</v>
      </c>
      <c r="C18" s="5" t="s">
        <v>10</v>
      </c>
      <c r="D18" s="18">
        <f>D19+D20+D21+D22</f>
        <v>84486.63751</v>
      </c>
      <c r="E18" s="18">
        <f>E19+E20+E21+E22</f>
        <v>84475.018099999987</v>
      </c>
      <c r="F18" s="22">
        <f t="shared" si="0"/>
        <v>99.98624704409778</v>
      </c>
    </row>
    <row r="19" spans="1:6" ht="15.75" x14ac:dyDescent="0.25">
      <c r="A19" s="26"/>
      <c r="B19" s="26"/>
      <c r="C19" s="5" t="s">
        <v>11</v>
      </c>
      <c r="D19" s="6">
        <v>7709.38</v>
      </c>
      <c r="E19" s="6">
        <v>7705.6410999999998</v>
      </c>
      <c r="F19" s="22">
        <f t="shared" si="0"/>
        <v>99.9515019366019</v>
      </c>
    </row>
    <row r="20" spans="1:6" ht="15.75" x14ac:dyDescent="0.25">
      <c r="A20" s="26"/>
      <c r="B20" s="26"/>
      <c r="C20" s="5" t="s">
        <v>12</v>
      </c>
      <c r="D20" s="6">
        <v>59276.52</v>
      </c>
      <c r="E20" s="6">
        <v>59268.919620000001</v>
      </c>
      <c r="F20" s="22">
        <f t="shared" si="0"/>
        <v>99.987178093450837</v>
      </c>
    </row>
    <row r="21" spans="1:6" ht="15.75" x14ac:dyDescent="0.25">
      <c r="A21" s="26"/>
      <c r="B21" s="26"/>
      <c r="C21" s="5" t="s">
        <v>13</v>
      </c>
      <c r="D21" s="6">
        <v>17500.737509999999</v>
      </c>
      <c r="E21" s="6">
        <v>17500.45738</v>
      </c>
      <c r="F21" s="22">
        <f t="shared" si="0"/>
        <v>99.998399324600811</v>
      </c>
    </row>
    <row r="22" spans="1:6" ht="31.5" x14ac:dyDescent="0.25">
      <c r="A22" s="26"/>
      <c r="B22" s="26"/>
      <c r="C22" s="5" t="s">
        <v>14</v>
      </c>
      <c r="D22" s="7">
        <v>0</v>
      </c>
      <c r="E22" s="7">
        <v>0</v>
      </c>
      <c r="F22" s="22" t="s">
        <v>23</v>
      </c>
    </row>
    <row r="23" spans="1:6" ht="15.75" x14ac:dyDescent="0.25">
      <c r="A23" s="26" t="s">
        <v>8</v>
      </c>
      <c r="B23" s="26" t="s">
        <v>16</v>
      </c>
      <c r="C23" s="5" t="s">
        <v>10</v>
      </c>
      <c r="D23" s="19">
        <f>D24+D25+D26+D27</f>
        <v>10912.253339999999</v>
      </c>
      <c r="E23" s="19">
        <f>E24+E25+E26+E27</f>
        <v>10912.244920000001</v>
      </c>
      <c r="F23" s="22">
        <f t="shared" si="0"/>
        <v>99.999922839034838</v>
      </c>
    </row>
    <row r="24" spans="1:6" ht="15.75" x14ac:dyDescent="0.25">
      <c r="A24" s="26"/>
      <c r="B24" s="26"/>
      <c r="C24" s="5" t="s">
        <v>11</v>
      </c>
      <c r="D24" s="12">
        <v>0</v>
      </c>
      <c r="E24" s="13">
        <v>0</v>
      </c>
      <c r="F24" s="22" t="s">
        <v>23</v>
      </c>
    </row>
    <row r="25" spans="1:6" ht="15.75" x14ac:dyDescent="0.25">
      <c r="A25" s="26"/>
      <c r="B25" s="26"/>
      <c r="C25" s="5" t="s">
        <v>12</v>
      </c>
      <c r="D25" s="14">
        <v>5025.3</v>
      </c>
      <c r="E25" s="15">
        <v>5025.3</v>
      </c>
      <c r="F25" s="22">
        <f t="shared" si="0"/>
        <v>100</v>
      </c>
    </row>
    <row r="26" spans="1:6" ht="15.75" x14ac:dyDescent="0.25">
      <c r="A26" s="26"/>
      <c r="B26" s="26"/>
      <c r="C26" s="5" t="s">
        <v>13</v>
      </c>
      <c r="D26" s="14">
        <v>5886.95334</v>
      </c>
      <c r="E26" s="15">
        <v>5886.9449199999999</v>
      </c>
      <c r="F26" s="22">
        <f t="shared" si="0"/>
        <v>99.99985697185771</v>
      </c>
    </row>
    <row r="27" spans="1:6" ht="31.5" x14ac:dyDescent="0.25">
      <c r="A27" s="26"/>
      <c r="B27" s="26"/>
      <c r="C27" s="5" t="s">
        <v>14</v>
      </c>
      <c r="D27" s="16">
        <v>0</v>
      </c>
      <c r="E27" s="16">
        <v>0</v>
      </c>
      <c r="F27" s="22" t="s">
        <v>23</v>
      </c>
    </row>
    <row r="28" spans="1:6" ht="15.75" x14ac:dyDescent="0.25">
      <c r="A28" s="26" t="s">
        <v>8</v>
      </c>
      <c r="B28" s="26" t="s">
        <v>17</v>
      </c>
      <c r="C28" s="5" t="s">
        <v>10</v>
      </c>
      <c r="D28" s="19">
        <f>D29+D30+D31</f>
        <v>392.90400000000005</v>
      </c>
      <c r="E28" s="19">
        <f>E29+E30+E31</f>
        <v>392.90400000000005</v>
      </c>
      <c r="F28" s="22">
        <f t="shared" si="0"/>
        <v>100</v>
      </c>
    </row>
    <row r="29" spans="1:6" ht="15.75" x14ac:dyDescent="0.25">
      <c r="A29" s="26"/>
      <c r="B29" s="26"/>
      <c r="C29" s="5" t="s">
        <v>11</v>
      </c>
      <c r="D29" s="12">
        <v>0</v>
      </c>
      <c r="E29" s="13">
        <v>0</v>
      </c>
      <c r="F29" s="22" t="s">
        <v>23</v>
      </c>
    </row>
    <row r="30" spans="1:6" ht="15.75" x14ac:dyDescent="0.25">
      <c r="A30" s="26"/>
      <c r="B30" s="26"/>
      <c r="C30" s="5" t="s">
        <v>12</v>
      </c>
      <c r="D30" s="14">
        <v>388.97</v>
      </c>
      <c r="E30" s="15">
        <v>388.97</v>
      </c>
      <c r="F30" s="22">
        <f t="shared" si="0"/>
        <v>100</v>
      </c>
    </row>
    <row r="31" spans="1:6" ht="15.75" x14ac:dyDescent="0.25">
      <c r="A31" s="26"/>
      <c r="B31" s="26"/>
      <c r="C31" s="5" t="s">
        <v>13</v>
      </c>
      <c r="D31" s="14">
        <v>3.9340000000000002</v>
      </c>
      <c r="E31" s="15">
        <v>3.9340000000000002</v>
      </c>
      <c r="F31" s="22">
        <f t="shared" si="0"/>
        <v>100</v>
      </c>
    </row>
    <row r="32" spans="1:6" ht="31.5" x14ac:dyDescent="0.25">
      <c r="A32" s="26"/>
      <c r="B32" s="26"/>
      <c r="C32" s="5" t="s">
        <v>14</v>
      </c>
      <c r="D32" s="16">
        <v>0</v>
      </c>
      <c r="E32" s="16">
        <v>0</v>
      </c>
      <c r="F32" s="22" t="s">
        <v>23</v>
      </c>
    </row>
    <row r="33" spans="1:6" ht="15.75" x14ac:dyDescent="0.25">
      <c r="A33" s="26" t="s">
        <v>8</v>
      </c>
      <c r="B33" s="26" t="s">
        <v>18</v>
      </c>
      <c r="C33" s="5" t="s">
        <v>10</v>
      </c>
      <c r="D33" s="19">
        <f>D34+D35+D36</f>
        <v>58.731270000000002</v>
      </c>
      <c r="E33" s="19">
        <f>E34+E35+E36</f>
        <v>58.731270000000002</v>
      </c>
      <c r="F33" s="22">
        <f t="shared" si="0"/>
        <v>100</v>
      </c>
    </row>
    <row r="34" spans="1:6" ht="15.75" x14ac:dyDescent="0.25">
      <c r="A34" s="26"/>
      <c r="B34" s="26"/>
      <c r="C34" s="5" t="s">
        <v>11</v>
      </c>
      <c r="D34" s="12">
        <v>0</v>
      </c>
      <c r="E34" s="13">
        <v>0</v>
      </c>
      <c r="F34" s="22" t="s">
        <v>23</v>
      </c>
    </row>
    <row r="35" spans="1:6" ht="15.75" x14ac:dyDescent="0.25">
      <c r="A35" s="26"/>
      <c r="B35" s="26"/>
      <c r="C35" s="5" t="s">
        <v>12</v>
      </c>
      <c r="D35" s="12">
        <v>0</v>
      </c>
      <c r="E35" s="13">
        <v>0</v>
      </c>
      <c r="F35" s="22" t="s">
        <v>23</v>
      </c>
    </row>
    <row r="36" spans="1:6" ht="15.75" x14ac:dyDescent="0.25">
      <c r="A36" s="26"/>
      <c r="B36" s="26"/>
      <c r="C36" s="5" t="s">
        <v>13</v>
      </c>
      <c r="D36" s="14">
        <v>58.731270000000002</v>
      </c>
      <c r="E36" s="15">
        <v>58.731270000000002</v>
      </c>
      <c r="F36" s="22">
        <f t="shared" si="0"/>
        <v>100</v>
      </c>
    </row>
    <row r="37" spans="1:6" ht="31.5" x14ac:dyDescent="0.25">
      <c r="A37" s="26"/>
      <c r="B37" s="26"/>
      <c r="C37" s="5" t="s">
        <v>14</v>
      </c>
      <c r="D37" s="16">
        <v>0</v>
      </c>
      <c r="E37" s="16">
        <v>0</v>
      </c>
      <c r="F37" s="22" t="s">
        <v>23</v>
      </c>
    </row>
    <row r="38" spans="1:6" ht="15.75" x14ac:dyDescent="0.25">
      <c r="A38" s="26" t="s">
        <v>8</v>
      </c>
      <c r="B38" s="26" t="s">
        <v>19</v>
      </c>
      <c r="C38" s="5" t="s">
        <v>10</v>
      </c>
      <c r="D38" s="19">
        <f>D39+D40+D41</f>
        <v>2849.2</v>
      </c>
      <c r="E38" s="19">
        <f>E39+E40+E41</f>
        <v>2848.5921400000002</v>
      </c>
      <c r="F38" s="22">
        <f t="shared" si="0"/>
        <v>99.978665590341166</v>
      </c>
    </row>
    <row r="39" spans="1:6" ht="15.75" x14ac:dyDescent="0.25">
      <c r="A39" s="26"/>
      <c r="B39" s="26"/>
      <c r="C39" s="5" t="s">
        <v>11</v>
      </c>
      <c r="D39" s="12">
        <v>0</v>
      </c>
      <c r="E39" s="13">
        <v>0</v>
      </c>
      <c r="F39" s="22" t="s">
        <v>23</v>
      </c>
    </row>
    <row r="40" spans="1:6" ht="15.75" x14ac:dyDescent="0.25">
      <c r="A40" s="26"/>
      <c r="B40" s="26"/>
      <c r="C40" s="5" t="s">
        <v>12</v>
      </c>
      <c r="D40" s="14">
        <v>2849.2</v>
      </c>
      <c r="E40" s="15">
        <v>2848.5921400000002</v>
      </c>
      <c r="F40" s="22">
        <f t="shared" si="0"/>
        <v>99.978665590341166</v>
      </c>
    </row>
    <row r="41" spans="1:6" ht="15.75" x14ac:dyDescent="0.25">
      <c r="A41" s="26"/>
      <c r="B41" s="26"/>
      <c r="C41" s="5" t="s">
        <v>13</v>
      </c>
      <c r="D41" s="12">
        <v>0</v>
      </c>
      <c r="E41" s="13">
        <v>0</v>
      </c>
      <c r="F41" s="22" t="s">
        <v>23</v>
      </c>
    </row>
    <row r="42" spans="1:6" ht="31.5" x14ac:dyDescent="0.25">
      <c r="A42" s="26"/>
      <c r="B42" s="26"/>
      <c r="C42" s="5" t="s">
        <v>14</v>
      </c>
      <c r="D42" s="16">
        <v>0</v>
      </c>
      <c r="E42" s="16">
        <v>0</v>
      </c>
      <c r="F42" s="22" t="s">
        <v>23</v>
      </c>
    </row>
    <row r="43" spans="1:6" ht="15.75" x14ac:dyDescent="0.25">
      <c r="A43" s="26" t="s">
        <v>8</v>
      </c>
      <c r="B43" s="26" t="s">
        <v>20</v>
      </c>
      <c r="C43" s="5" t="s">
        <v>10</v>
      </c>
      <c r="D43" s="19">
        <f>D44+D45+D46</f>
        <v>15104.884480000001</v>
      </c>
      <c r="E43" s="19">
        <f>E44+E45+E46</f>
        <v>15104.877629999999</v>
      </c>
      <c r="F43" s="22">
        <f t="shared" si="0"/>
        <v>99.99995465043105</v>
      </c>
    </row>
    <row r="44" spans="1:6" ht="15.75" x14ac:dyDescent="0.25">
      <c r="A44" s="26"/>
      <c r="B44" s="26"/>
      <c r="C44" s="5" t="s">
        <v>11</v>
      </c>
      <c r="D44" s="12">
        <v>0</v>
      </c>
      <c r="E44" s="13">
        <v>0</v>
      </c>
      <c r="F44" s="22" t="s">
        <v>23</v>
      </c>
    </row>
    <row r="45" spans="1:6" ht="15.75" x14ac:dyDescent="0.25">
      <c r="A45" s="26"/>
      <c r="B45" s="26"/>
      <c r="C45" s="5" t="s">
        <v>12</v>
      </c>
      <c r="D45" s="14">
        <v>5529.4405999999999</v>
      </c>
      <c r="E45" s="15">
        <v>5529.4405999999999</v>
      </c>
      <c r="F45" s="22">
        <f t="shared" si="0"/>
        <v>100</v>
      </c>
    </row>
    <row r="46" spans="1:6" ht="15.75" x14ac:dyDescent="0.25">
      <c r="A46" s="26"/>
      <c r="B46" s="26"/>
      <c r="C46" s="5" t="s">
        <v>13</v>
      </c>
      <c r="D46" s="14">
        <v>9575.4438800000007</v>
      </c>
      <c r="E46" s="15">
        <v>9575.4370299999991</v>
      </c>
      <c r="F46" s="22">
        <f t="shared" si="0"/>
        <v>99.999928462846341</v>
      </c>
    </row>
    <row r="47" spans="1:6" ht="31.5" x14ac:dyDescent="0.25">
      <c r="A47" s="26"/>
      <c r="B47" s="26"/>
      <c r="C47" s="5" t="s">
        <v>14</v>
      </c>
      <c r="D47" s="16">
        <v>0</v>
      </c>
      <c r="E47" s="16">
        <v>0</v>
      </c>
      <c r="F47" s="22" t="s">
        <v>23</v>
      </c>
    </row>
    <row r="48" spans="1:6" ht="15.75" x14ac:dyDescent="0.25">
      <c r="A48" s="26" t="s">
        <v>8</v>
      </c>
      <c r="B48" s="26" t="s">
        <v>21</v>
      </c>
      <c r="C48" s="5" t="s">
        <v>10</v>
      </c>
      <c r="D48" s="19">
        <f>D49+D50+D51</f>
        <v>4121.7</v>
      </c>
      <c r="E48" s="19">
        <f>E49+E50+E51</f>
        <v>4070.7920399999998</v>
      </c>
      <c r="F48" s="22">
        <f t="shared" si="0"/>
        <v>98.764879539995633</v>
      </c>
    </row>
    <row r="49" spans="1:6" ht="15.75" x14ac:dyDescent="0.25">
      <c r="A49" s="26"/>
      <c r="B49" s="26"/>
      <c r="C49" s="5" t="s">
        <v>11</v>
      </c>
      <c r="D49" s="12">
        <v>0</v>
      </c>
      <c r="E49" s="13">
        <v>0</v>
      </c>
      <c r="F49" s="22" t="s">
        <v>23</v>
      </c>
    </row>
    <row r="50" spans="1:6" ht="15.75" x14ac:dyDescent="0.25">
      <c r="A50" s="26"/>
      <c r="B50" s="26"/>
      <c r="C50" s="5" t="s">
        <v>12</v>
      </c>
      <c r="D50" s="15">
        <v>4121.7</v>
      </c>
      <c r="E50" s="15">
        <v>4070.7920399999998</v>
      </c>
      <c r="F50" s="22">
        <f t="shared" si="0"/>
        <v>98.764879539995633</v>
      </c>
    </row>
    <row r="51" spans="1:6" ht="15.75" x14ac:dyDescent="0.25">
      <c r="A51" s="26"/>
      <c r="B51" s="26"/>
      <c r="C51" s="5" t="s">
        <v>13</v>
      </c>
      <c r="D51" s="12">
        <v>0</v>
      </c>
      <c r="E51" s="12">
        <v>0</v>
      </c>
      <c r="F51" s="22" t="s">
        <v>23</v>
      </c>
    </row>
    <row r="52" spans="1:6" ht="31.5" x14ac:dyDescent="0.25">
      <c r="A52" s="26"/>
      <c r="B52" s="26"/>
      <c r="C52" s="5" t="s">
        <v>14</v>
      </c>
      <c r="D52" s="16">
        <v>0</v>
      </c>
      <c r="E52" s="16">
        <v>0</v>
      </c>
      <c r="F52" s="22" t="s">
        <v>23</v>
      </c>
    </row>
    <row r="53" spans="1:6" ht="15.75" x14ac:dyDescent="0.25">
      <c r="A53" s="26" t="s">
        <v>8</v>
      </c>
      <c r="B53" s="26" t="s">
        <v>22</v>
      </c>
      <c r="C53" s="5" t="s">
        <v>10</v>
      </c>
      <c r="D53" s="20">
        <f>D54+D55+D56</f>
        <v>0</v>
      </c>
      <c r="E53" s="20">
        <f>E54+E55+E56</f>
        <v>0</v>
      </c>
      <c r="F53" s="22" t="s">
        <v>23</v>
      </c>
    </row>
    <row r="54" spans="1:6" ht="15.75" x14ac:dyDescent="0.25">
      <c r="A54" s="26"/>
      <c r="B54" s="26"/>
      <c r="C54" s="5" t="s">
        <v>11</v>
      </c>
      <c r="D54" s="12">
        <v>0</v>
      </c>
      <c r="E54" s="13">
        <v>0</v>
      </c>
      <c r="F54" s="22" t="s">
        <v>23</v>
      </c>
    </row>
    <row r="55" spans="1:6" ht="15.75" x14ac:dyDescent="0.25">
      <c r="A55" s="26"/>
      <c r="B55" s="26"/>
      <c r="C55" s="5" t="s">
        <v>12</v>
      </c>
      <c r="D55" s="12">
        <v>0</v>
      </c>
      <c r="E55" s="13">
        <v>0</v>
      </c>
      <c r="F55" s="22" t="s">
        <v>23</v>
      </c>
    </row>
    <row r="56" spans="1:6" ht="15.75" x14ac:dyDescent="0.25">
      <c r="A56" s="26"/>
      <c r="B56" s="26"/>
      <c r="C56" s="5" t="s">
        <v>13</v>
      </c>
      <c r="D56" s="12">
        <v>0</v>
      </c>
      <c r="E56" s="13">
        <v>0</v>
      </c>
      <c r="F56" s="22" t="s">
        <v>23</v>
      </c>
    </row>
    <row r="57" spans="1:6" ht="31.5" x14ac:dyDescent="0.25">
      <c r="A57" s="26"/>
      <c r="B57" s="26"/>
      <c r="C57" s="5" t="s">
        <v>14</v>
      </c>
      <c r="D57" s="16">
        <v>0</v>
      </c>
      <c r="E57" s="16">
        <v>0</v>
      </c>
      <c r="F57" s="22" t="s">
        <v>23</v>
      </c>
    </row>
    <row r="58" spans="1:6" ht="15.75" x14ac:dyDescent="0.25">
      <c r="A58" s="28" t="s">
        <v>2</v>
      </c>
      <c r="B58" s="28" t="s">
        <v>24</v>
      </c>
      <c r="C58" s="4" t="s">
        <v>3</v>
      </c>
      <c r="D58" s="17">
        <f>D59+D60+D61+D62</f>
        <v>2360.1999999999998</v>
      </c>
      <c r="E58" s="17">
        <f>E59+E60+E61+E62</f>
        <v>2360.1986999999999</v>
      </c>
      <c r="F58" s="21">
        <f>E58/D58*100</f>
        <v>99.999944919922044</v>
      </c>
    </row>
    <row r="59" spans="1:6" ht="15.75" x14ac:dyDescent="0.25">
      <c r="A59" s="28"/>
      <c r="B59" s="28"/>
      <c r="C59" s="4" t="s">
        <v>4</v>
      </c>
      <c r="D59" s="17">
        <f t="shared" ref="D59:E62" si="2">D64+D69+D74+D79+D84+D89+D94+D99</f>
        <v>0</v>
      </c>
      <c r="E59" s="17">
        <f t="shared" si="2"/>
        <v>0</v>
      </c>
      <c r="F59" s="21" t="s">
        <v>23</v>
      </c>
    </row>
    <row r="60" spans="1:6" ht="15.75" x14ac:dyDescent="0.25">
      <c r="A60" s="28"/>
      <c r="B60" s="28"/>
      <c r="C60" s="4" t="s">
        <v>5</v>
      </c>
      <c r="D60" s="17">
        <f t="shared" si="2"/>
        <v>60.2</v>
      </c>
      <c r="E60" s="17">
        <f t="shared" si="2"/>
        <v>60.2</v>
      </c>
      <c r="F60" s="21">
        <f t="shared" ref="F60:F61" si="3">E60/D60*100</f>
        <v>100</v>
      </c>
    </row>
    <row r="61" spans="1:6" ht="15.75" x14ac:dyDescent="0.25">
      <c r="A61" s="28"/>
      <c r="B61" s="28"/>
      <c r="C61" s="4" t="s">
        <v>6</v>
      </c>
      <c r="D61" s="17">
        <f t="shared" si="2"/>
        <v>2300</v>
      </c>
      <c r="E61" s="17">
        <f t="shared" si="2"/>
        <v>2299.9987000000001</v>
      </c>
      <c r="F61" s="21">
        <f t="shared" si="3"/>
        <v>99.999943478260874</v>
      </c>
    </row>
    <row r="62" spans="1:6" ht="31.5" x14ac:dyDescent="0.25">
      <c r="A62" s="28"/>
      <c r="B62" s="28"/>
      <c r="C62" s="4" t="s">
        <v>7</v>
      </c>
      <c r="D62" s="21">
        <f t="shared" si="2"/>
        <v>0</v>
      </c>
      <c r="E62" s="21">
        <f t="shared" si="2"/>
        <v>0</v>
      </c>
      <c r="F62" s="21" t="s">
        <v>23</v>
      </c>
    </row>
    <row r="63" spans="1:6" ht="15.75" x14ac:dyDescent="0.25">
      <c r="A63" s="26" t="s">
        <v>8</v>
      </c>
      <c r="B63" s="26" t="s">
        <v>25</v>
      </c>
      <c r="C63" s="5" t="s">
        <v>10</v>
      </c>
      <c r="D63" s="18">
        <f>D64+D65+D66+D67</f>
        <v>150</v>
      </c>
      <c r="E63" s="18">
        <f>E64+E65+E66+E67</f>
        <v>150</v>
      </c>
      <c r="F63" s="22">
        <f>E63/D63*100</f>
        <v>100</v>
      </c>
    </row>
    <row r="64" spans="1:6" ht="15.75" x14ac:dyDescent="0.25">
      <c r="A64" s="26"/>
      <c r="B64" s="26"/>
      <c r="C64" s="5" t="s">
        <v>11</v>
      </c>
      <c r="D64" s="7">
        <v>0</v>
      </c>
      <c r="E64" s="7">
        <v>0</v>
      </c>
      <c r="F64" s="22" t="s">
        <v>23</v>
      </c>
    </row>
    <row r="65" spans="1:6" ht="15.75" x14ac:dyDescent="0.25">
      <c r="A65" s="26"/>
      <c r="B65" s="26"/>
      <c r="C65" s="5" t="s">
        <v>12</v>
      </c>
      <c r="D65" s="7">
        <v>0</v>
      </c>
      <c r="E65" s="7">
        <v>0</v>
      </c>
      <c r="F65" s="22" t="s">
        <v>67</v>
      </c>
    </row>
    <row r="66" spans="1:6" ht="15.75" x14ac:dyDescent="0.25">
      <c r="A66" s="26"/>
      <c r="B66" s="26"/>
      <c r="C66" s="5" t="s">
        <v>13</v>
      </c>
      <c r="D66" s="6">
        <v>150</v>
      </c>
      <c r="E66" s="6">
        <v>150</v>
      </c>
      <c r="F66" s="22">
        <f t="shared" ref="F66" si="4">E66/D66*100</f>
        <v>100</v>
      </c>
    </row>
    <row r="67" spans="1:6" ht="31.5" x14ac:dyDescent="0.25">
      <c r="A67" s="26"/>
      <c r="B67" s="26"/>
      <c r="C67" s="5" t="s">
        <v>14</v>
      </c>
      <c r="D67" s="7">
        <v>0</v>
      </c>
      <c r="E67" s="7">
        <v>0</v>
      </c>
      <c r="F67" s="22" t="s">
        <v>23</v>
      </c>
    </row>
    <row r="68" spans="1:6" ht="15.75" x14ac:dyDescent="0.25">
      <c r="A68" s="26" t="s">
        <v>8</v>
      </c>
      <c r="B68" s="26" t="s">
        <v>26</v>
      </c>
      <c r="C68" s="5" t="s">
        <v>10</v>
      </c>
      <c r="D68" s="22">
        <f>D69+D70+D71+D72</f>
        <v>0</v>
      </c>
      <c r="E68" s="22">
        <f>E69+E70+E71+E72</f>
        <v>0</v>
      </c>
      <c r="F68" s="22" t="s">
        <v>23</v>
      </c>
    </row>
    <row r="69" spans="1:6" ht="15.75" x14ac:dyDescent="0.25">
      <c r="A69" s="26"/>
      <c r="B69" s="26"/>
      <c r="C69" s="5" t="s">
        <v>11</v>
      </c>
      <c r="D69" s="7">
        <v>0</v>
      </c>
      <c r="E69" s="7">
        <v>0</v>
      </c>
      <c r="F69" s="22" t="s">
        <v>23</v>
      </c>
    </row>
    <row r="70" spans="1:6" ht="15.75" x14ac:dyDescent="0.25">
      <c r="A70" s="26"/>
      <c r="B70" s="26"/>
      <c r="C70" s="5" t="s">
        <v>12</v>
      </c>
      <c r="D70" s="7">
        <v>0</v>
      </c>
      <c r="E70" s="7">
        <v>0</v>
      </c>
      <c r="F70" s="22" t="s">
        <v>23</v>
      </c>
    </row>
    <row r="71" spans="1:6" ht="15.75" x14ac:dyDescent="0.25">
      <c r="A71" s="26"/>
      <c r="B71" s="26"/>
      <c r="C71" s="5" t="s">
        <v>13</v>
      </c>
      <c r="D71" s="7">
        <v>0</v>
      </c>
      <c r="E71" s="7">
        <v>0</v>
      </c>
      <c r="F71" s="22" t="s">
        <v>23</v>
      </c>
    </row>
    <row r="72" spans="1:6" ht="31.5" x14ac:dyDescent="0.25">
      <c r="A72" s="26"/>
      <c r="B72" s="26"/>
      <c r="C72" s="5" t="s">
        <v>14</v>
      </c>
      <c r="D72" s="7">
        <v>0</v>
      </c>
      <c r="E72" s="7">
        <v>0</v>
      </c>
      <c r="F72" s="22" t="s">
        <v>23</v>
      </c>
    </row>
    <row r="73" spans="1:6" ht="15.75" x14ac:dyDescent="0.25">
      <c r="A73" s="26" t="s">
        <v>8</v>
      </c>
      <c r="B73" s="26" t="s">
        <v>27</v>
      </c>
      <c r="C73" s="5" t="s">
        <v>10</v>
      </c>
      <c r="D73" s="18">
        <f>D74+D75+D76+D77</f>
        <v>130</v>
      </c>
      <c r="E73" s="18">
        <f>E74+E75+E76+E77</f>
        <v>130</v>
      </c>
      <c r="F73" s="22">
        <f>E73/D73*100</f>
        <v>100</v>
      </c>
    </row>
    <row r="74" spans="1:6" ht="15.75" x14ac:dyDescent="0.25">
      <c r="A74" s="26"/>
      <c r="B74" s="26"/>
      <c r="C74" s="5" t="s">
        <v>11</v>
      </c>
      <c r="D74" s="7">
        <v>0</v>
      </c>
      <c r="E74" s="7">
        <v>0</v>
      </c>
      <c r="F74" s="22" t="s">
        <v>23</v>
      </c>
    </row>
    <row r="75" spans="1:6" ht="15.75" x14ac:dyDescent="0.25">
      <c r="A75" s="26"/>
      <c r="B75" s="26"/>
      <c r="C75" s="5" t="s">
        <v>12</v>
      </c>
      <c r="D75" s="6">
        <v>60</v>
      </c>
      <c r="E75" s="6">
        <v>60</v>
      </c>
      <c r="F75" s="22" t="s">
        <v>23</v>
      </c>
    </row>
    <row r="76" spans="1:6" ht="15.75" x14ac:dyDescent="0.25">
      <c r="A76" s="26"/>
      <c r="B76" s="26"/>
      <c r="C76" s="5" t="s">
        <v>13</v>
      </c>
      <c r="D76" s="6">
        <v>70</v>
      </c>
      <c r="E76" s="6">
        <v>70</v>
      </c>
      <c r="F76" s="22">
        <f t="shared" ref="F76:F81" si="5">E76/D76*100</f>
        <v>100</v>
      </c>
    </row>
    <row r="77" spans="1:6" ht="31.5" x14ac:dyDescent="0.25">
      <c r="A77" s="26"/>
      <c r="B77" s="26"/>
      <c r="C77" s="5" t="s">
        <v>14</v>
      </c>
      <c r="D77" s="7">
        <v>0</v>
      </c>
      <c r="E77" s="7">
        <v>0</v>
      </c>
      <c r="F77" s="22" t="s">
        <v>23</v>
      </c>
    </row>
    <row r="78" spans="1:6" ht="15.75" x14ac:dyDescent="0.25">
      <c r="A78" s="26" t="s">
        <v>8</v>
      </c>
      <c r="B78" s="26" t="s">
        <v>28</v>
      </c>
      <c r="C78" s="5" t="s">
        <v>10</v>
      </c>
      <c r="D78" s="18">
        <f>D79+D80+D81+D82</f>
        <v>10</v>
      </c>
      <c r="E78" s="18">
        <f>E79+E80+E81+E82</f>
        <v>10</v>
      </c>
      <c r="F78" s="22">
        <f t="shared" si="5"/>
        <v>100</v>
      </c>
    </row>
    <row r="79" spans="1:6" ht="15.75" x14ac:dyDescent="0.25">
      <c r="A79" s="26"/>
      <c r="B79" s="26"/>
      <c r="C79" s="5" t="s">
        <v>11</v>
      </c>
      <c r="D79" s="7">
        <v>0</v>
      </c>
      <c r="E79" s="7">
        <v>0</v>
      </c>
      <c r="F79" s="22" t="s">
        <v>23</v>
      </c>
    </row>
    <row r="80" spans="1:6" ht="15.75" x14ac:dyDescent="0.25">
      <c r="A80" s="26"/>
      <c r="B80" s="26"/>
      <c r="C80" s="5" t="s">
        <v>12</v>
      </c>
      <c r="D80" s="6">
        <v>0</v>
      </c>
      <c r="E80" s="6">
        <v>0</v>
      </c>
      <c r="F80" s="22" t="s">
        <v>67</v>
      </c>
    </row>
    <row r="81" spans="1:6" ht="15.75" x14ac:dyDescent="0.25">
      <c r="A81" s="26"/>
      <c r="B81" s="26"/>
      <c r="C81" s="5" t="s">
        <v>13</v>
      </c>
      <c r="D81" s="6">
        <v>10</v>
      </c>
      <c r="E81" s="6">
        <v>10</v>
      </c>
      <c r="F81" s="22">
        <f t="shared" si="5"/>
        <v>100</v>
      </c>
    </row>
    <row r="82" spans="1:6" ht="31.5" x14ac:dyDescent="0.25">
      <c r="A82" s="26"/>
      <c r="B82" s="26"/>
      <c r="C82" s="5" t="s">
        <v>14</v>
      </c>
      <c r="D82" s="7">
        <v>0</v>
      </c>
      <c r="E82" s="7">
        <v>0</v>
      </c>
      <c r="F82" s="22" t="s">
        <v>23</v>
      </c>
    </row>
    <row r="83" spans="1:6" ht="15.75" x14ac:dyDescent="0.25">
      <c r="A83" s="26" t="s">
        <v>8</v>
      </c>
      <c r="B83" s="26" t="s">
        <v>29</v>
      </c>
      <c r="C83" s="5" t="s">
        <v>10</v>
      </c>
      <c r="D83" s="18">
        <f>D84+D85+D86+D87</f>
        <v>26.2</v>
      </c>
      <c r="E83" s="18">
        <f>E84+E85+E86+E87</f>
        <v>26.2</v>
      </c>
      <c r="F83" s="22">
        <f>E83/D83*100</f>
        <v>100</v>
      </c>
    </row>
    <row r="84" spans="1:6" ht="15.75" x14ac:dyDescent="0.25">
      <c r="A84" s="26"/>
      <c r="B84" s="26"/>
      <c r="C84" s="5" t="s">
        <v>11</v>
      </c>
      <c r="D84" s="7">
        <v>0</v>
      </c>
      <c r="E84" s="7">
        <v>0</v>
      </c>
      <c r="F84" s="22" t="s">
        <v>23</v>
      </c>
    </row>
    <row r="85" spans="1:6" ht="15.75" x14ac:dyDescent="0.25">
      <c r="A85" s="26"/>
      <c r="B85" s="26"/>
      <c r="C85" s="5" t="s">
        <v>12</v>
      </c>
      <c r="D85" s="6">
        <v>0.2</v>
      </c>
      <c r="E85" s="6">
        <v>0.2</v>
      </c>
      <c r="F85" s="22" t="s">
        <v>23</v>
      </c>
    </row>
    <row r="86" spans="1:6" ht="15.75" x14ac:dyDescent="0.25">
      <c r="A86" s="26"/>
      <c r="B86" s="26"/>
      <c r="C86" s="5" t="s">
        <v>13</v>
      </c>
      <c r="D86" s="6">
        <v>26</v>
      </c>
      <c r="E86" s="6">
        <v>26</v>
      </c>
      <c r="F86" s="22">
        <f t="shared" ref="F86:F91" si="6">E86/D86*100</f>
        <v>100</v>
      </c>
    </row>
    <row r="87" spans="1:6" ht="31.5" x14ac:dyDescent="0.25">
      <c r="A87" s="26"/>
      <c r="B87" s="26"/>
      <c r="C87" s="5" t="s">
        <v>14</v>
      </c>
      <c r="D87" s="7">
        <v>0</v>
      </c>
      <c r="E87" s="7">
        <v>0</v>
      </c>
      <c r="F87" s="22" t="s">
        <v>23</v>
      </c>
    </row>
    <row r="88" spans="1:6" ht="15.75" x14ac:dyDescent="0.25">
      <c r="A88" s="26" t="s">
        <v>8</v>
      </c>
      <c r="B88" s="26" t="s">
        <v>30</v>
      </c>
      <c r="C88" s="5" t="s">
        <v>10</v>
      </c>
      <c r="D88" s="18">
        <f>D89+D90+D91+D92</f>
        <v>14</v>
      </c>
      <c r="E88" s="18">
        <f>E89+E90+E91+E92</f>
        <v>14</v>
      </c>
      <c r="F88" s="22">
        <f t="shared" si="6"/>
        <v>100</v>
      </c>
    </row>
    <row r="89" spans="1:6" ht="15.75" x14ac:dyDescent="0.25">
      <c r="A89" s="26"/>
      <c r="B89" s="26"/>
      <c r="C89" s="5" t="s">
        <v>11</v>
      </c>
      <c r="D89" s="7">
        <v>0</v>
      </c>
      <c r="E89" s="7">
        <v>0</v>
      </c>
      <c r="F89" s="22" t="s">
        <v>23</v>
      </c>
    </row>
    <row r="90" spans="1:6" ht="15.75" x14ac:dyDescent="0.25">
      <c r="A90" s="26"/>
      <c r="B90" s="26"/>
      <c r="C90" s="5" t="s">
        <v>12</v>
      </c>
      <c r="D90" s="7">
        <v>0</v>
      </c>
      <c r="E90" s="7">
        <v>0</v>
      </c>
      <c r="F90" s="22" t="s">
        <v>23</v>
      </c>
    </row>
    <row r="91" spans="1:6" ht="15.75" x14ac:dyDescent="0.25">
      <c r="A91" s="26"/>
      <c r="B91" s="26"/>
      <c r="C91" s="5" t="s">
        <v>13</v>
      </c>
      <c r="D91" s="6">
        <v>14</v>
      </c>
      <c r="E91" s="6">
        <v>14</v>
      </c>
      <c r="F91" s="22">
        <f t="shared" si="6"/>
        <v>100</v>
      </c>
    </row>
    <row r="92" spans="1:6" ht="31.5" x14ac:dyDescent="0.25">
      <c r="A92" s="26"/>
      <c r="B92" s="26"/>
      <c r="C92" s="5" t="s">
        <v>14</v>
      </c>
      <c r="D92" s="7">
        <v>0</v>
      </c>
      <c r="E92" s="7">
        <v>0</v>
      </c>
      <c r="F92" s="24" t="s">
        <v>23</v>
      </c>
    </row>
    <row r="93" spans="1:6" ht="15.75" x14ac:dyDescent="0.25">
      <c r="A93" s="26" t="s">
        <v>8</v>
      </c>
      <c r="B93" s="26" t="s">
        <v>31</v>
      </c>
      <c r="C93" s="5" t="s">
        <v>10</v>
      </c>
      <c r="D93" s="22">
        <f>D94+D95+D96+D97</f>
        <v>0</v>
      </c>
      <c r="E93" s="22">
        <f>E94+E95+E96+E97</f>
        <v>0</v>
      </c>
      <c r="F93" s="24" t="s">
        <v>23</v>
      </c>
    </row>
    <row r="94" spans="1:6" ht="15.75" x14ac:dyDescent="0.25">
      <c r="A94" s="26"/>
      <c r="B94" s="26"/>
      <c r="C94" s="5" t="s">
        <v>11</v>
      </c>
      <c r="D94" s="7">
        <v>0</v>
      </c>
      <c r="E94" s="7">
        <v>0</v>
      </c>
      <c r="F94" s="24" t="s">
        <v>23</v>
      </c>
    </row>
    <row r="95" spans="1:6" ht="15.75" x14ac:dyDescent="0.25">
      <c r="A95" s="26"/>
      <c r="B95" s="26"/>
      <c r="C95" s="5" t="s">
        <v>12</v>
      </c>
      <c r="D95" s="7">
        <v>0</v>
      </c>
      <c r="E95" s="7">
        <v>0</v>
      </c>
      <c r="F95" s="24" t="s">
        <v>23</v>
      </c>
    </row>
    <row r="96" spans="1:6" ht="15.75" x14ac:dyDescent="0.25">
      <c r="A96" s="26"/>
      <c r="B96" s="26"/>
      <c r="C96" s="5" t="s">
        <v>13</v>
      </c>
      <c r="D96" s="7">
        <v>0</v>
      </c>
      <c r="E96" s="7">
        <v>0</v>
      </c>
      <c r="F96" s="24" t="s">
        <v>23</v>
      </c>
    </row>
    <row r="97" spans="1:6" ht="31.5" x14ac:dyDescent="0.25">
      <c r="A97" s="26"/>
      <c r="B97" s="26"/>
      <c r="C97" s="5" t="s">
        <v>14</v>
      </c>
      <c r="D97" s="7">
        <v>0</v>
      </c>
      <c r="E97" s="7">
        <v>0</v>
      </c>
      <c r="F97" s="24" t="s">
        <v>23</v>
      </c>
    </row>
    <row r="98" spans="1:6" ht="15.75" x14ac:dyDescent="0.25">
      <c r="A98" s="26" t="s">
        <v>8</v>
      </c>
      <c r="B98" s="26" t="s">
        <v>65</v>
      </c>
      <c r="C98" s="5" t="s">
        <v>10</v>
      </c>
      <c r="D98" s="22">
        <f>D99+D100+D101+D102</f>
        <v>2030</v>
      </c>
      <c r="E98" s="23">
        <f>E99+E100+E101+E102</f>
        <v>2029.9987000000001</v>
      </c>
      <c r="F98" s="22">
        <f>E98/D98*100</f>
        <v>99.999935960591131</v>
      </c>
    </row>
    <row r="99" spans="1:6" ht="15.75" x14ac:dyDescent="0.25">
      <c r="A99" s="26"/>
      <c r="B99" s="26"/>
      <c r="C99" s="5" t="s">
        <v>11</v>
      </c>
      <c r="D99" s="7">
        <v>0</v>
      </c>
      <c r="E99" s="7">
        <v>0</v>
      </c>
      <c r="F99" s="24" t="s">
        <v>23</v>
      </c>
    </row>
    <row r="100" spans="1:6" ht="15.75" x14ac:dyDescent="0.25">
      <c r="A100" s="26"/>
      <c r="B100" s="26"/>
      <c r="C100" s="5" t="s">
        <v>12</v>
      </c>
      <c r="D100" s="7">
        <v>0</v>
      </c>
      <c r="E100" s="7">
        <v>0</v>
      </c>
      <c r="F100" s="24" t="s">
        <v>23</v>
      </c>
    </row>
    <row r="101" spans="1:6" ht="15.75" x14ac:dyDescent="0.25">
      <c r="A101" s="26"/>
      <c r="B101" s="26"/>
      <c r="C101" s="5" t="s">
        <v>13</v>
      </c>
      <c r="D101" s="7">
        <v>2030</v>
      </c>
      <c r="E101" s="10">
        <v>2029.9987000000001</v>
      </c>
      <c r="F101" s="22">
        <f>E101/D101*100</f>
        <v>99.999935960591131</v>
      </c>
    </row>
    <row r="102" spans="1:6" ht="31.5" x14ac:dyDescent="0.25">
      <c r="A102" s="26"/>
      <c r="B102" s="26"/>
      <c r="C102" s="5" t="s">
        <v>14</v>
      </c>
      <c r="D102" s="7">
        <v>0</v>
      </c>
      <c r="E102" s="7">
        <v>0</v>
      </c>
      <c r="F102" s="24" t="s">
        <v>23</v>
      </c>
    </row>
    <row r="103" spans="1:6" ht="15.75" x14ac:dyDescent="0.25">
      <c r="A103" s="28" t="s">
        <v>2</v>
      </c>
      <c r="B103" s="28" t="s">
        <v>32</v>
      </c>
      <c r="C103" s="4" t="s">
        <v>3</v>
      </c>
      <c r="D103" s="17">
        <f>D104+D105+D106+D107</f>
        <v>72671.65082000001</v>
      </c>
      <c r="E103" s="17">
        <f>E104+E105+E106+E107</f>
        <v>72665.436989999987</v>
      </c>
      <c r="F103" s="21">
        <f>E103/D103*100</f>
        <v>99.991449444274465</v>
      </c>
    </row>
    <row r="104" spans="1:6" ht="15.75" x14ac:dyDescent="0.25">
      <c r="A104" s="28"/>
      <c r="B104" s="28"/>
      <c r="C104" s="4" t="s">
        <v>4</v>
      </c>
      <c r="D104" s="17">
        <f t="shared" ref="D104:E107" si="7">D109+D114+D119+D124</f>
        <v>7494.8424000000005</v>
      </c>
      <c r="E104" s="17">
        <f t="shared" si="7"/>
        <v>7494.8424000000005</v>
      </c>
      <c r="F104" s="21">
        <f t="shared" ref="F104:F126" si="8">E104/D104*100</f>
        <v>100</v>
      </c>
    </row>
    <row r="105" spans="1:6" ht="15.75" x14ac:dyDescent="0.25">
      <c r="A105" s="28"/>
      <c r="B105" s="28"/>
      <c r="C105" s="4" t="s">
        <v>5</v>
      </c>
      <c r="D105" s="17">
        <f t="shared" si="7"/>
        <v>28393.723000000002</v>
      </c>
      <c r="E105" s="17">
        <f t="shared" si="7"/>
        <v>28391.600060000001</v>
      </c>
      <c r="F105" s="21">
        <f t="shared" si="8"/>
        <v>99.992523206625634</v>
      </c>
    </row>
    <row r="106" spans="1:6" ht="15.75" x14ac:dyDescent="0.25">
      <c r="A106" s="28"/>
      <c r="B106" s="28"/>
      <c r="C106" s="4" t="s">
        <v>6</v>
      </c>
      <c r="D106" s="17">
        <f t="shared" si="7"/>
        <v>36783.085420000003</v>
      </c>
      <c r="E106" s="17">
        <f t="shared" si="7"/>
        <v>36778.994529999996</v>
      </c>
      <c r="F106" s="21">
        <f t="shared" si="8"/>
        <v>99.98887833917874</v>
      </c>
    </row>
    <row r="107" spans="1:6" ht="31.5" x14ac:dyDescent="0.25">
      <c r="A107" s="28"/>
      <c r="B107" s="28"/>
      <c r="C107" s="4" t="s">
        <v>7</v>
      </c>
      <c r="D107" s="21">
        <f t="shared" si="7"/>
        <v>0</v>
      </c>
      <c r="E107" s="21">
        <f t="shared" si="7"/>
        <v>0</v>
      </c>
      <c r="F107" s="22" t="s">
        <v>23</v>
      </c>
    </row>
    <row r="108" spans="1:6" ht="15.75" x14ac:dyDescent="0.25">
      <c r="A108" s="26" t="s">
        <v>8</v>
      </c>
      <c r="B108" s="26" t="s">
        <v>33</v>
      </c>
      <c r="C108" s="5" t="s">
        <v>10</v>
      </c>
      <c r="D108" s="18">
        <f>D109+D110+D111+D112</f>
        <v>20481.082419999999</v>
      </c>
      <c r="E108" s="18">
        <f>E109+E110+E111+E112</f>
        <v>20481.08136</v>
      </c>
      <c r="F108" s="22">
        <f t="shared" si="8"/>
        <v>99.999994824492305</v>
      </c>
    </row>
    <row r="109" spans="1:6" ht="15.75" x14ac:dyDescent="0.25">
      <c r="A109" s="26"/>
      <c r="B109" s="26"/>
      <c r="C109" s="5" t="s">
        <v>11</v>
      </c>
      <c r="D109" s="6">
        <v>41.55</v>
      </c>
      <c r="E109" s="6">
        <v>41.55</v>
      </c>
      <c r="F109" s="22">
        <f t="shared" si="8"/>
        <v>100</v>
      </c>
    </row>
    <row r="110" spans="1:6" ht="15.75" x14ac:dyDescent="0.25">
      <c r="A110" s="26"/>
      <c r="B110" s="26"/>
      <c r="C110" s="5" t="s">
        <v>12</v>
      </c>
      <c r="D110" s="6">
        <v>9690.9570000000003</v>
      </c>
      <c r="E110" s="6">
        <v>9690.9560500000007</v>
      </c>
      <c r="F110" s="22">
        <f t="shared" si="8"/>
        <v>99.9999901970466</v>
      </c>
    </row>
    <row r="111" spans="1:6" ht="15.75" x14ac:dyDescent="0.25">
      <c r="A111" s="26"/>
      <c r="B111" s="26"/>
      <c r="C111" s="5" t="s">
        <v>13</v>
      </c>
      <c r="D111" s="6">
        <v>10748.575419999999</v>
      </c>
      <c r="E111" s="6">
        <v>10748.57531</v>
      </c>
      <c r="F111" s="22">
        <f t="shared" si="8"/>
        <v>99.999998976608566</v>
      </c>
    </row>
    <row r="112" spans="1:6" ht="31.5" x14ac:dyDescent="0.25">
      <c r="A112" s="26"/>
      <c r="B112" s="26"/>
      <c r="C112" s="5" t="s">
        <v>14</v>
      </c>
      <c r="D112" s="7">
        <v>0</v>
      </c>
      <c r="E112" s="7">
        <v>0</v>
      </c>
      <c r="F112" s="22" t="s">
        <v>23</v>
      </c>
    </row>
    <row r="113" spans="1:6" ht="15.75" x14ac:dyDescent="0.25">
      <c r="A113" s="26" t="s">
        <v>8</v>
      </c>
      <c r="B113" s="26" t="s">
        <v>34</v>
      </c>
      <c r="C113" s="5" t="s">
        <v>10</v>
      </c>
      <c r="D113" s="18">
        <f>D114+D115+D116+D117</f>
        <v>29823.565999999999</v>
      </c>
      <c r="E113" s="18">
        <f>E114+E115+E116+E117</f>
        <v>29818.484499999999</v>
      </c>
      <c r="F113" s="22">
        <f t="shared" si="8"/>
        <v>99.9829614607455</v>
      </c>
    </row>
    <row r="114" spans="1:6" ht="15.75" x14ac:dyDescent="0.25">
      <c r="A114" s="26"/>
      <c r="B114" s="26"/>
      <c r="C114" s="5" t="s">
        <v>11</v>
      </c>
      <c r="D114" s="6">
        <v>7432.2</v>
      </c>
      <c r="E114" s="6">
        <v>7432.2</v>
      </c>
      <c r="F114" s="22" t="s">
        <v>23</v>
      </c>
    </row>
    <row r="115" spans="1:6" ht="15.75" x14ac:dyDescent="0.25">
      <c r="A115" s="26"/>
      <c r="B115" s="26"/>
      <c r="C115" s="5" t="s">
        <v>12</v>
      </c>
      <c r="D115" s="6">
        <v>9916.4660000000003</v>
      </c>
      <c r="E115" s="6">
        <v>9915.4740000000002</v>
      </c>
      <c r="F115" s="22">
        <f t="shared" si="8"/>
        <v>99.989996436230413</v>
      </c>
    </row>
    <row r="116" spans="1:6" ht="15.75" x14ac:dyDescent="0.25">
      <c r="A116" s="26"/>
      <c r="B116" s="26"/>
      <c r="C116" s="5" t="s">
        <v>13</v>
      </c>
      <c r="D116" s="6">
        <v>12474.9</v>
      </c>
      <c r="E116" s="6">
        <v>12470.8105</v>
      </c>
      <c r="F116" s="22">
        <f t="shared" si="8"/>
        <v>99.967218174093574</v>
      </c>
    </row>
    <row r="117" spans="1:6" ht="31.5" x14ac:dyDescent="0.25">
      <c r="A117" s="26"/>
      <c r="B117" s="26"/>
      <c r="C117" s="5" t="s">
        <v>14</v>
      </c>
      <c r="D117" s="7">
        <v>0</v>
      </c>
      <c r="E117" s="7">
        <v>0</v>
      </c>
      <c r="F117" s="22" t="s">
        <v>23</v>
      </c>
    </row>
    <row r="118" spans="1:6" ht="15.75" x14ac:dyDescent="0.25">
      <c r="A118" s="26" t="s">
        <v>8</v>
      </c>
      <c r="B118" s="26" t="s">
        <v>35</v>
      </c>
      <c r="C118" s="5" t="s">
        <v>10</v>
      </c>
      <c r="D118" s="18">
        <f>D119+D120+D121+D122</f>
        <v>5233.6099999999997</v>
      </c>
      <c r="E118" s="18">
        <f>E119+E120+E121+E122</f>
        <v>5232.4789500000006</v>
      </c>
      <c r="F118" s="22">
        <f t="shared" si="8"/>
        <v>99.978388722124905</v>
      </c>
    </row>
    <row r="119" spans="1:6" ht="15.75" x14ac:dyDescent="0.25">
      <c r="A119" s="26"/>
      <c r="B119" s="26"/>
      <c r="C119" s="5" t="s">
        <v>11</v>
      </c>
      <c r="D119" s="7">
        <v>0</v>
      </c>
      <c r="E119" s="7">
        <v>0</v>
      </c>
      <c r="F119" s="22" t="s">
        <v>23</v>
      </c>
    </row>
    <row r="120" spans="1:6" ht="15.75" x14ac:dyDescent="0.25">
      <c r="A120" s="26"/>
      <c r="B120" s="26"/>
      <c r="C120" s="5" t="s">
        <v>12</v>
      </c>
      <c r="D120" s="6">
        <v>3205</v>
      </c>
      <c r="E120" s="6">
        <v>3203.8700100000001</v>
      </c>
      <c r="F120" s="22">
        <f t="shared" si="8"/>
        <v>99.964742901716079</v>
      </c>
    </row>
    <row r="121" spans="1:6" ht="15.75" x14ac:dyDescent="0.25">
      <c r="A121" s="26"/>
      <c r="B121" s="26"/>
      <c r="C121" s="5" t="s">
        <v>13</v>
      </c>
      <c r="D121" s="6">
        <v>2028.61</v>
      </c>
      <c r="E121" s="6">
        <v>2028.6089400000001</v>
      </c>
      <c r="F121" s="22">
        <f t="shared" si="8"/>
        <v>99.999947747472419</v>
      </c>
    </row>
    <row r="122" spans="1:6" ht="31.5" x14ac:dyDescent="0.25">
      <c r="A122" s="26"/>
      <c r="B122" s="26"/>
      <c r="C122" s="5" t="s">
        <v>14</v>
      </c>
      <c r="D122" s="7">
        <v>0</v>
      </c>
      <c r="E122" s="7">
        <v>0</v>
      </c>
      <c r="F122" s="22" t="s">
        <v>23</v>
      </c>
    </row>
    <row r="123" spans="1:6" ht="15.75" x14ac:dyDescent="0.25">
      <c r="A123" s="26" t="s">
        <v>8</v>
      </c>
      <c r="B123" s="26" t="s">
        <v>20</v>
      </c>
      <c r="C123" s="5" t="s">
        <v>10</v>
      </c>
      <c r="D123" s="18">
        <f>D124+D125+D126+D127</f>
        <v>17133.392400000001</v>
      </c>
      <c r="E123" s="18">
        <f>E124+E125+E126+E127</f>
        <v>17133.392180000003</v>
      </c>
      <c r="F123" s="22">
        <f t="shared" si="8"/>
        <v>99.999998715957744</v>
      </c>
    </row>
    <row r="124" spans="1:6" ht="15.75" x14ac:dyDescent="0.25">
      <c r="A124" s="26"/>
      <c r="B124" s="26"/>
      <c r="C124" s="5" t="s">
        <v>11</v>
      </c>
      <c r="D124" s="6">
        <v>21.092400000000001</v>
      </c>
      <c r="E124" s="6">
        <v>21.092400000000001</v>
      </c>
      <c r="F124" s="22" t="s">
        <v>23</v>
      </c>
    </row>
    <row r="125" spans="1:6" ht="15.75" x14ac:dyDescent="0.25">
      <c r="A125" s="26"/>
      <c r="B125" s="26"/>
      <c r="C125" s="5" t="s">
        <v>12</v>
      </c>
      <c r="D125" s="6">
        <v>5581.3</v>
      </c>
      <c r="E125" s="6">
        <v>5581.3</v>
      </c>
      <c r="F125" s="22">
        <f t="shared" si="8"/>
        <v>100</v>
      </c>
    </row>
    <row r="126" spans="1:6" ht="15.75" x14ac:dyDescent="0.25">
      <c r="A126" s="26"/>
      <c r="B126" s="26"/>
      <c r="C126" s="5" t="s">
        <v>13</v>
      </c>
      <c r="D126" s="6">
        <v>11531</v>
      </c>
      <c r="E126" s="6">
        <v>11530.99978</v>
      </c>
      <c r="F126" s="22">
        <f t="shared" si="8"/>
        <v>99.99999809209956</v>
      </c>
    </row>
    <row r="127" spans="1:6" ht="31.5" x14ac:dyDescent="0.25">
      <c r="A127" s="26"/>
      <c r="B127" s="26"/>
      <c r="C127" s="5" t="s">
        <v>14</v>
      </c>
      <c r="D127" s="7">
        <v>0</v>
      </c>
      <c r="E127" s="7">
        <v>0</v>
      </c>
      <c r="F127" s="22" t="s">
        <v>23</v>
      </c>
    </row>
    <row r="128" spans="1:6" ht="15.75" x14ac:dyDescent="0.25">
      <c r="A128" s="28" t="s">
        <v>2</v>
      </c>
      <c r="B128" s="28" t="s">
        <v>36</v>
      </c>
      <c r="C128" s="4" t="s">
        <v>3</v>
      </c>
      <c r="D128" s="17">
        <f>D129+D130+D131+D132</f>
        <v>104633.22753</v>
      </c>
      <c r="E128" s="17">
        <f>E129+E130+E131+E132</f>
        <v>98707.923349999997</v>
      </c>
      <c r="F128" s="21">
        <f>E128/D128*100</f>
        <v>94.337072152055015</v>
      </c>
    </row>
    <row r="129" spans="1:6" ht="15.75" x14ac:dyDescent="0.25">
      <c r="A129" s="28"/>
      <c r="B129" s="28"/>
      <c r="C129" s="4" t="s">
        <v>4</v>
      </c>
      <c r="D129" s="17">
        <f t="shared" ref="D129:E132" si="9">D134+D139+D144+D149+D154+D159+D164+D169</f>
        <v>0</v>
      </c>
      <c r="E129" s="17">
        <f t="shared" si="9"/>
        <v>0</v>
      </c>
      <c r="F129" s="21" t="s">
        <v>23</v>
      </c>
    </row>
    <row r="130" spans="1:6" ht="15.75" x14ac:dyDescent="0.25">
      <c r="A130" s="28"/>
      <c r="B130" s="28"/>
      <c r="C130" s="4" t="s">
        <v>5</v>
      </c>
      <c r="D130" s="17">
        <f t="shared" si="9"/>
        <v>85855.7</v>
      </c>
      <c r="E130" s="17">
        <f t="shared" si="9"/>
        <v>84996.323109999998</v>
      </c>
      <c r="F130" s="21">
        <f t="shared" ref="F130:F138" si="10">E130/D130*100</f>
        <v>98.999045037196126</v>
      </c>
    </row>
    <row r="131" spans="1:6" ht="15.75" x14ac:dyDescent="0.25">
      <c r="A131" s="28"/>
      <c r="B131" s="28"/>
      <c r="C131" s="4" t="s">
        <v>6</v>
      </c>
      <c r="D131" s="17">
        <f t="shared" si="9"/>
        <v>18777.527529999999</v>
      </c>
      <c r="E131" s="17">
        <f t="shared" si="9"/>
        <v>13711.600239999998</v>
      </c>
      <c r="F131" s="21">
        <f t="shared" si="10"/>
        <v>73.021329448691262</v>
      </c>
    </row>
    <row r="132" spans="1:6" ht="31.5" x14ac:dyDescent="0.25">
      <c r="A132" s="28"/>
      <c r="B132" s="28"/>
      <c r="C132" s="4" t="s">
        <v>7</v>
      </c>
      <c r="D132" s="21">
        <f t="shared" si="9"/>
        <v>0</v>
      </c>
      <c r="E132" s="21">
        <f t="shared" si="9"/>
        <v>0</v>
      </c>
      <c r="F132" s="22" t="s">
        <v>23</v>
      </c>
    </row>
    <row r="133" spans="1:6" ht="15.75" x14ac:dyDescent="0.25">
      <c r="A133" s="26" t="s">
        <v>8</v>
      </c>
      <c r="B133" s="26" t="s">
        <v>37</v>
      </c>
      <c r="C133" s="5" t="s">
        <v>10</v>
      </c>
      <c r="D133" s="18">
        <f>D134+D135+D136+D137</f>
        <v>4150.8600000000006</v>
      </c>
      <c r="E133" s="18">
        <f>E134+E135+E136+E137</f>
        <v>4150.7861800000001</v>
      </c>
      <c r="F133" s="22">
        <f t="shared" si="10"/>
        <v>99.998221573360695</v>
      </c>
    </row>
    <row r="134" spans="1:6" ht="15.75" x14ac:dyDescent="0.25">
      <c r="A134" s="26"/>
      <c r="B134" s="26"/>
      <c r="C134" s="5" t="s">
        <v>11</v>
      </c>
      <c r="D134" s="7">
        <v>0</v>
      </c>
      <c r="E134" s="7">
        <v>0</v>
      </c>
      <c r="F134" s="22" t="s">
        <v>67</v>
      </c>
    </row>
    <row r="135" spans="1:6" ht="15.75" x14ac:dyDescent="0.25">
      <c r="A135" s="26"/>
      <c r="B135" s="26"/>
      <c r="C135" s="5" t="s">
        <v>12</v>
      </c>
      <c r="D135" s="6">
        <v>2421.9</v>
      </c>
      <c r="E135" s="6">
        <v>2421.8321099999998</v>
      </c>
      <c r="F135" s="22">
        <f>E135/D135*100</f>
        <v>99.997196828935955</v>
      </c>
    </row>
    <row r="136" spans="1:6" ht="15.75" x14ac:dyDescent="0.25">
      <c r="A136" s="26"/>
      <c r="B136" s="26"/>
      <c r="C136" s="5" t="s">
        <v>13</v>
      </c>
      <c r="D136" s="6">
        <v>1728.96</v>
      </c>
      <c r="E136" s="6">
        <v>1728.95407</v>
      </c>
      <c r="F136" s="22">
        <f>E136/D136*100</f>
        <v>99.999657019248573</v>
      </c>
    </row>
    <row r="137" spans="1:6" ht="31.5" x14ac:dyDescent="0.25">
      <c r="A137" s="26"/>
      <c r="B137" s="26"/>
      <c r="C137" s="5" t="s">
        <v>14</v>
      </c>
      <c r="D137" s="7">
        <v>0</v>
      </c>
      <c r="E137" s="7">
        <v>0</v>
      </c>
      <c r="F137" s="22" t="s">
        <v>23</v>
      </c>
    </row>
    <row r="138" spans="1:6" ht="15.75" x14ac:dyDescent="0.25">
      <c r="A138" s="26" t="s">
        <v>8</v>
      </c>
      <c r="B138" s="26" t="s">
        <v>38</v>
      </c>
      <c r="C138" s="5" t="s">
        <v>10</v>
      </c>
      <c r="D138" s="18">
        <f>D139+D140+D141</f>
        <v>97146.38857000001</v>
      </c>
      <c r="E138" s="18">
        <f>E139+E140+E141</f>
        <v>91435.051289999989</v>
      </c>
      <c r="F138" s="22">
        <f t="shared" si="10"/>
        <v>94.120895934402498</v>
      </c>
    </row>
    <row r="139" spans="1:6" ht="15.75" x14ac:dyDescent="0.25">
      <c r="A139" s="26"/>
      <c r="B139" s="26"/>
      <c r="C139" s="5" t="s">
        <v>11</v>
      </c>
      <c r="D139" s="7">
        <v>0</v>
      </c>
      <c r="E139" s="7">
        <v>0</v>
      </c>
      <c r="F139" s="22" t="s">
        <v>23</v>
      </c>
    </row>
    <row r="140" spans="1:6" ht="15.75" x14ac:dyDescent="0.25">
      <c r="A140" s="26"/>
      <c r="B140" s="26"/>
      <c r="C140" s="5" t="s">
        <v>12</v>
      </c>
      <c r="D140" s="6">
        <v>83433.8</v>
      </c>
      <c r="E140" s="6">
        <v>82574.490999999995</v>
      </c>
      <c r="F140" s="22">
        <f>E140/D140*100</f>
        <v>98.970070882543993</v>
      </c>
    </row>
    <row r="141" spans="1:6" ht="15.75" x14ac:dyDescent="0.25">
      <c r="A141" s="26"/>
      <c r="B141" s="26"/>
      <c r="C141" s="5" t="s">
        <v>13</v>
      </c>
      <c r="D141" s="6">
        <v>13712.58857</v>
      </c>
      <c r="E141" s="6">
        <v>8860.5602899999994</v>
      </c>
      <c r="F141" s="22">
        <f>E141/D141*100</f>
        <v>64.616248382051467</v>
      </c>
    </row>
    <row r="142" spans="1:6" ht="31.5" x14ac:dyDescent="0.25">
      <c r="A142" s="26"/>
      <c r="B142" s="26"/>
      <c r="C142" s="5" t="s">
        <v>14</v>
      </c>
      <c r="D142" s="7">
        <v>0</v>
      </c>
      <c r="E142" s="7">
        <v>0</v>
      </c>
      <c r="F142" s="24" t="s">
        <v>23</v>
      </c>
    </row>
    <row r="143" spans="1:6" ht="15.75" x14ac:dyDescent="0.25">
      <c r="A143" s="26" t="s">
        <v>8</v>
      </c>
      <c r="B143" s="26" t="s">
        <v>39</v>
      </c>
      <c r="C143" s="5" t="s">
        <v>10</v>
      </c>
      <c r="D143" s="22">
        <f>D147+D146+D145+D144</f>
        <v>1</v>
      </c>
      <c r="E143" s="22">
        <f>E147+E146+E145+E144</f>
        <v>1</v>
      </c>
      <c r="F143" s="24">
        <f>E143/D143*100</f>
        <v>100</v>
      </c>
    </row>
    <row r="144" spans="1:6" ht="15.75" x14ac:dyDescent="0.25">
      <c r="A144" s="26"/>
      <c r="B144" s="26"/>
      <c r="C144" s="5" t="s">
        <v>11</v>
      </c>
      <c r="D144" s="7">
        <v>0</v>
      </c>
      <c r="E144" s="7">
        <v>0</v>
      </c>
      <c r="F144" s="24" t="s">
        <v>23</v>
      </c>
    </row>
    <row r="145" spans="1:6" ht="15.75" x14ac:dyDescent="0.25">
      <c r="A145" s="26"/>
      <c r="B145" s="26"/>
      <c r="C145" s="5" t="s">
        <v>12</v>
      </c>
      <c r="D145" s="7">
        <v>0</v>
      </c>
      <c r="E145" s="7">
        <v>0</v>
      </c>
      <c r="F145" s="24" t="s">
        <v>23</v>
      </c>
    </row>
    <row r="146" spans="1:6" ht="15.75" x14ac:dyDescent="0.25">
      <c r="A146" s="26"/>
      <c r="B146" s="26"/>
      <c r="C146" s="5" t="s">
        <v>13</v>
      </c>
      <c r="D146" s="7">
        <v>1</v>
      </c>
      <c r="E146" s="7">
        <v>1</v>
      </c>
      <c r="F146" s="24">
        <f>E146/D146*100</f>
        <v>100</v>
      </c>
    </row>
    <row r="147" spans="1:6" ht="31.5" x14ac:dyDescent="0.25">
      <c r="A147" s="26"/>
      <c r="B147" s="26"/>
      <c r="C147" s="5" t="s">
        <v>14</v>
      </c>
      <c r="D147" s="7">
        <v>0</v>
      </c>
      <c r="E147" s="7">
        <v>0</v>
      </c>
      <c r="F147" s="24" t="s">
        <v>23</v>
      </c>
    </row>
    <row r="148" spans="1:6" ht="15.75" x14ac:dyDescent="0.25">
      <c r="A148" s="26" t="s">
        <v>8</v>
      </c>
      <c r="B148" s="26" t="s">
        <v>40</v>
      </c>
      <c r="C148" s="5" t="s">
        <v>10</v>
      </c>
      <c r="D148" s="22">
        <v>0</v>
      </c>
      <c r="E148" s="22">
        <v>0</v>
      </c>
      <c r="F148" s="24" t="s">
        <v>23</v>
      </c>
    </row>
    <row r="149" spans="1:6" ht="15.75" x14ac:dyDescent="0.25">
      <c r="A149" s="26"/>
      <c r="B149" s="26"/>
      <c r="C149" s="5" t="s">
        <v>11</v>
      </c>
      <c r="D149" s="7">
        <v>0</v>
      </c>
      <c r="E149" s="7">
        <v>0</v>
      </c>
      <c r="F149" s="24" t="s">
        <v>23</v>
      </c>
    </row>
    <row r="150" spans="1:6" ht="15.75" x14ac:dyDescent="0.25">
      <c r="A150" s="26"/>
      <c r="B150" s="26"/>
      <c r="C150" s="5" t="s">
        <v>12</v>
      </c>
      <c r="D150" s="7">
        <v>0</v>
      </c>
      <c r="E150" s="7">
        <v>0</v>
      </c>
      <c r="F150" s="24" t="s">
        <v>23</v>
      </c>
    </row>
    <row r="151" spans="1:6" ht="15.75" x14ac:dyDescent="0.25">
      <c r="A151" s="26"/>
      <c r="B151" s="26"/>
      <c r="C151" s="5" t="s">
        <v>13</v>
      </c>
      <c r="D151" s="7">
        <v>0</v>
      </c>
      <c r="E151" s="7">
        <v>0</v>
      </c>
      <c r="F151" s="24" t="s">
        <v>23</v>
      </c>
    </row>
    <row r="152" spans="1:6" ht="31.5" x14ac:dyDescent="0.25">
      <c r="A152" s="26"/>
      <c r="B152" s="26"/>
      <c r="C152" s="5" t="s">
        <v>14</v>
      </c>
      <c r="D152" s="7">
        <v>0</v>
      </c>
      <c r="E152" s="7">
        <v>0</v>
      </c>
      <c r="F152" s="24" t="s">
        <v>23</v>
      </c>
    </row>
    <row r="153" spans="1:6" ht="15.75" x14ac:dyDescent="0.25">
      <c r="A153" s="26" t="s">
        <v>8</v>
      </c>
      <c r="B153" s="26" t="s">
        <v>41</v>
      </c>
      <c r="C153" s="5" t="s">
        <v>10</v>
      </c>
      <c r="D153" s="22">
        <v>0</v>
      </c>
      <c r="E153" s="22">
        <v>0</v>
      </c>
      <c r="F153" s="24" t="s">
        <v>23</v>
      </c>
    </row>
    <row r="154" spans="1:6" ht="15.75" x14ac:dyDescent="0.25">
      <c r="A154" s="26"/>
      <c r="B154" s="26"/>
      <c r="C154" s="5" t="s">
        <v>11</v>
      </c>
      <c r="D154" s="7">
        <v>0</v>
      </c>
      <c r="E154" s="7">
        <v>0</v>
      </c>
      <c r="F154" s="24" t="s">
        <v>23</v>
      </c>
    </row>
    <row r="155" spans="1:6" ht="15.75" x14ac:dyDescent="0.25">
      <c r="A155" s="26"/>
      <c r="B155" s="26"/>
      <c r="C155" s="5" t="s">
        <v>12</v>
      </c>
      <c r="D155" s="7">
        <v>0</v>
      </c>
      <c r="E155" s="7">
        <v>0</v>
      </c>
      <c r="F155" s="24" t="s">
        <v>23</v>
      </c>
    </row>
    <row r="156" spans="1:6" ht="15.75" x14ac:dyDescent="0.25">
      <c r="A156" s="26"/>
      <c r="B156" s="26"/>
      <c r="C156" s="5" t="s">
        <v>13</v>
      </c>
      <c r="D156" s="7">
        <v>0</v>
      </c>
      <c r="E156" s="7">
        <v>0</v>
      </c>
      <c r="F156" s="24" t="s">
        <v>23</v>
      </c>
    </row>
    <row r="157" spans="1:6" ht="31.5" x14ac:dyDescent="0.25">
      <c r="A157" s="26"/>
      <c r="B157" s="26"/>
      <c r="C157" s="5" t="s">
        <v>14</v>
      </c>
      <c r="D157" s="7">
        <v>0</v>
      </c>
      <c r="E157" s="7">
        <v>0</v>
      </c>
      <c r="F157" s="24" t="s">
        <v>23</v>
      </c>
    </row>
    <row r="158" spans="1:6" ht="15.75" x14ac:dyDescent="0.25">
      <c r="A158" s="26" t="s">
        <v>8</v>
      </c>
      <c r="B158" s="26" t="s">
        <v>42</v>
      </c>
      <c r="C158" s="5" t="s">
        <v>10</v>
      </c>
      <c r="D158" s="18">
        <f>D159+D160+D161+D162</f>
        <v>62.564999999999998</v>
      </c>
      <c r="E158" s="18">
        <f>E159+E160+E161+E162</f>
        <v>62.564250000000001</v>
      </c>
      <c r="F158" s="22">
        <f>E158/D158*100</f>
        <v>99.998801246703437</v>
      </c>
    </row>
    <row r="159" spans="1:6" ht="15.75" x14ac:dyDescent="0.25">
      <c r="A159" s="26"/>
      <c r="B159" s="26"/>
      <c r="C159" s="5" t="s">
        <v>11</v>
      </c>
      <c r="D159" s="7">
        <v>0</v>
      </c>
      <c r="E159" s="7">
        <v>0</v>
      </c>
      <c r="F159" s="22" t="s">
        <v>23</v>
      </c>
    </row>
    <row r="160" spans="1:6" ht="15.75" x14ac:dyDescent="0.25">
      <c r="A160" s="26"/>
      <c r="B160" s="26"/>
      <c r="C160" s="5" t="s">
        <v>12</v>
      </c>
      <c r="D160" s="7">
        <v>0</v>
      </c>
      <c r="E160" s="7">
        <v>0</v>
      </c>
      <c r="F160" s="22" t="s">
        <v>23</v>
      </c>
    </row>
    <row r="161" spans="1:6" ht="15.75" x14ac:dyDescent="0.25">
      <c r="A161" s="26"/>
      <c r="B161" s="26"/>
      <c r="C161" s="5" t="s">
        <v>13</v>
      </c>
      <c r="D161" s="6">
        <v>62.564999999999998</v>
      </c>
      <c r="E161" s="6">
        <v>62.564250000000001</v>
      </c>
      <c r="F161" s="22">
        <f t="shared" ref="F161:F171" si="11">E161/D161*100</f>
        <v>99.998801246703437</v>
      </c>
    </row>
    <row r="162" spans="1:6" ht="31.5" x14ac:dyDescent="0.25">
      <c r="A162" s="26"/>
      <c r="B162" s="26"/>
      <c r="C162" s="5" t="s">
        <v>14</v>
      </c>
      <c r="D162" s="7">
        <v>0</v>
      </c>
      <c r="E162" s="7">
        <v>0</v>
      </c>
      <c r="F162" s="22" t="s">
        <v>23</v>
      </c>
    </row>
    <row r="163" spans="1:6" ht="15.75" x14ac:dyDescent="0.25">
      <c r="A163" s="26" t="s">
        <v>8</v>
      </c>
      <c r="B163" s="26" t="s">
        <v>43</v>
      </c>
      <c r="C163" s="5" t="s">
        <v>10</v>
      </c>
      <c r="D163" s="18">
        <f>D164+D165+D166+D167</f>
        <v>2209.1019999999999</v>
      </c>
      <c r="E163" s="18">
        <f>E164+E165+E166+E167</f>
        <v>2209.1018300000001</v>
      </c>
      <c r="F163" s="22">
        <f t="shared" si="11"/>
        <v>99.999992304565382</v>
      </c>
    </row>
    <row r="164" spans="1:6" ht="15.75" x14ac:dyDescent="0.25">
      <c r="A164" s="26"/>
      <c r="B164" s="26"/>
      <c r="C164" s="5" t="s">
        <v>11</v>
      </c>
      <c r="D164" s="7">
        <v>0</v>
      </c>
      <c r="E164" s="7">
        <v>0</v>
      </c>
      <c r="F164" s="22" t="s">
        <v>23</v>
      </c>
    </row>
    <row r="165" spans="1:6" ht="15.75" x14ac:dyDescent="0.25">
      <c r="A165" s="26"/>
      <c r="B165" s="26"/>
      <c r="C165" s="5" t="s">
        <v>12</v>
      </c>
      <c r="D165" s="7">
        <v>0</v>
      </c>
      <c r="E165" s="7">
        <v>0</v>
      </c>
      <c r="F165" s="22" t="s">
        <v>23</v>
      </c>
    </row>
    <row r="166" spans="1:6" ht="15.75" x14ac:dyDescent="0.25">
      <c r="A166" s="26"/>
      <c r="B166" s="26"/>
      <c r="C166" s="5" t="s">
        <v>13</v>
      </c>
      <c r="D166" s="6">
        <v>2209.1019999999999</v>
      </c>
      <c r="E166" s="6">
        <v>2209.1018300000001</v>
      </c>
      <c r="F166" s="22">
        <f t="shared" si="11"/>
        <v>99.999992304565382</v>
      </c>
    </row>
    <row r="167" spans="1:6" ht="31.5" x14ac:dyDescent="0.25">
      <c r="A167" s="26"/>
      <c r="B167" s="26"/>
      <c r="C167" s="5" t="s">
        <v>14</v>
      </c>
      <c r="D167" s="7">
        <v>0</v>
      </c>
      <c r="E167" s="7">
        <v>0</v>
      </c>
      <c r="F167" s="22" t="s">
        <v>23</v>
      </c>
    </row>
    <row r="168" spans="1:6" ht="15.75" x14ac:dyDescent="0.25">
      <c r="A168" s="26" t="s">
        <v>8</v>
      </c>
      <c r="B168" s="26" t="s">
        <v>44</v>
      </c>
      <c r="C168" s="5" t="s">
        <v>10</v>
      </c>
      <c r="D168" s="18">
        <f>D169+D170+D171+D172</f>
        <v>1063.31196</v>
      </c>
      <c r="E168" s="18">
        <f>E169+E170+E171+E172</f>
        <v>849.41980000000001</v>
      </c>
      <c r="F168" s="22">
        <f t="shared" si="11"/>
        <v>79.884345512299134</v>
      </c>
    </row>
    <row r="169" spans="1:6" ht="15.75" x14ac:dyDescent="0.25">
      <c r="A169" s="26"/>
      <c r="B169" s="26"/>
      <c r="C169" s="5" t="s">
        <v>11</v>
      </c>
      <c r="D169" s="7">
        <v>0</v>
      </c>
      <c r="E169" s="7">
        <v>0</v>
      </c>
      <c r="F169" s="22" t="s">
        <v>23</v>
      </c>
    </row>
    <row r="170" spans="1:6" ht="15.75" x14ac:dyDescent="0.25">
      <c r="A170" s="26"/>
      <c r="B170" s="26"/>
      <c r="C170" s="5" t="s">
        <v>12</v>
      </c>
      <c r="D170" s="7">
        <v>0</v>
      </c>
      <c r="E170" s="7">
        <v>0</v>
      </c>
      <c r="F170" s="22" t="s">
        <v>23</v>
      </c>
    </row>
    <row r="171" spans="1:6" ht="15.75" x14ac:dyDescent="0.25">
      <c r="A171" s="26"/>
      <c r="B171" s="26"/>
      <c r="C171" s="5" t="s">
        <v>13</v>
      </c>
      <c r="D171" s="6">
        <v>1063.31196</v>
      </c>
      <c r="E171" s="6">
        <v>849.41980000000001</v>
      </c>
      <c r="F171" s="22">
        <f t="shared" si="11"/>
        <v>79.884345512299134</v>
      </c>
    </row>
    <row r="172" spans="1:6" ht="31.5" x14ac:dyDescent="0.25">
      <c r="A172" s="26"/>
      <c r="B172" s="26"/>
      <c r="C172" s="5" t="s">
        <v>14</v>
      </c>
      <c r="D172" s="7">
        <v>0</v>
      </c>
      <c r="E172" s="7">
        <v>0</v>
      </c>
      <c r="F172" s="22" t="s">
        <v>23</v>
      </c>
    </row>
    <row r="173" spans="1:6" ht="15.75" x14ac:dyDescent="0.25">
      <c r="A173" s="28" t="s">
        <v>2</v>
      </c>
      <c r="B173" s="28" t="s">
        <v>45</v>
      </c>
      <c r="C173" s="4" t="s">
        <v>3</v>
      </c>
      <c r="D173" s="17">
        <f>D174+D175+D176</f>
        <v>47130.228910000005</v>
      </c>
      <c r="E173" s="17">
        <f>E174+E175+E176</f>
        <v>47122.215199999999</v>
      </c>
      <c r="F173" s="21">
        <f>E173/D173*100</f>
        <v>99.982996666501862</v>
      </c>
    </row>
    <row r="174" spans="1:6" ht="15.75" x14ac:dyDescent="0.25">
      <c r="A174" s="28"/>
      <c r="B174" s="28"/>
      <c r="C174" s="4" t="s">
        <v>4</v>
      </c>
      <c r="D174" s="17">
        <f>D179+D184+D189+D194+D199</f>
        <v>1.7</v>
      </c>
      <c r="E174" s="17">
        <f>E179+E184+E189+E194+E199</f>
        <v>1.7</v>
      </c>
      <c r="F174" s="21">
        <f t="shared" ref="F174:F201" si="12">E174/D174*100</f>
        <v>100</v>
      </c>
    </row>
    <row r="175" spans="1:6" ht="15.75" x14ac:dyDescent="0.25">
      <c r="A175" s="28"/>
      <c r="B175" s="28"/>
      <c r="C175" s="4" t="s">
        <v>5</v>
      </c>
      <c r="D175" s="17">
        <f t="shared" ref="D175:E177" si="13">D180+D185+D190+D195+D200</f>
        <v>18119.674910000002</v>
      </c>
      <c r="E175" s="17">
        <f t="shared" si="13"/>
        <v>18119.66591</v>
      </c>
      <c r="F175" s="21">
        <f t="shared" si="12"/>
        <v>99.999950330234697</v>
      </c>
    </row>
    <row r="176" spans="1:6" ht="15.75" x14ac:dyDescent="0.25">
      <c r="A176" s="28"/>
      <c r="B176" s="28"/>
      <c r="C176" s="4" t="s">
        <v>6</v>
      </c>
      <c r="D176" s="17">
        <f t="shared" si="13"/>
        <v>29008.853999999999</v>
      </c>
      <c r="E176" s="17">
        <f t="shared" si="13"/>
        <v>29000.849289999998</v>
      </c>
      <c r="F176" s="21">
        <f t="shared" si="12"/>
        <v>99.97240597646497</v>
      </c>
    </row>
    <row r="177" spans="1:6" ht="31.5" x14ac:dyDescent="0.25">
      <c r="A177" s="28"/>
      <c r="B177" s="28"/>
      <c r="C177" s="4" t="s">
        <v>7</v>
      </c>
      <c r="D177" s="21">
        <f t="shared" si="13"/>
        <v>0</v>
      </c>
      <c r="E177" s="21">
        <f t="shared" si="13"/>
        <v>0</v>
      </c>
      <c r="F177" s="22" t="s">
        <v>23</v>
      </c>
    </row>
    <row r="178" spans="1:6" ht="15.75" x14ac:dyDescent="0.25">
      <c r="A178" s="26" t="s">
        <v>8</v>
      </c>
      <c r="B178" s="26" t="s">
        <v>46</v>
      </c>
      <c r="C178" s="5" t="s">
        <v>10</v>
      </c>
      <c r="D178" s="18">
        <f>D179+D180+D181+D182</f>
        <v>22.908999999999999</v>
      </c>
      <c r="E178" s="18">
        <f>E179+E180+E181+E182</f>
        <v>22.9</v>
      </c>
      <c r="F178" s="22">
        <f t="shared" si="12"/>
        <v>99.960714129817973</v>
      </c>
    </row>
    <row r="179" spans="1:6" ht="15.75" x14ac:dyDescent="0.25">
      <c r="A179" s="26"/>
      <c r="B179" s="26"/>
      <c r="C179" s="5" t="s">
        <v>11</v>
      </c>
      <c r="D179" s="7">
        <v>0</v>
      </c>
      <c r="E179" s="7">
        <v>0</v>
      </c>
      <c r="F179" s="22" t="s">
        <v>23</v>
      </c>
    </row>
    <row r="180" spans="1:6" ht="15.75" x14ac:dyDescent="0.25">
      <c r="A180" s="26"/>
      <c r="B180" s="26"/>
      <c r="C180" s="5" t="s">
        <v>12</v>
      </c>
      <c r="D180" s="6">
        <v>22.68</v>
      </c>
      <c r="E180" s="6">
        <v>22.670999999999999</v>
      </c>
      <c r="F180" s="22">
        <f t="shared" si="12"/>
        <v>99.960317460317455</v>
      </c>
    </row>
    <row r="181" spans="1:6" ht="15.75" x14ac:dyDescent="0.25">
      <c r="A181" s="26"/>
      <c r="B181" s="26"/>
      <c r="C181" s="5" t="s">
        <v>13</v>
      </c>
      <c r="D181" s="6">
        <v>0.22900000000000001</v>
      </c>
      <c r="E181" s="6">
        <v>0.22900000000000001</v>
      </c>
      <c r="F181" s="22">
        <f t="shared" si="12"/>
        <v>100</v>
      </c>
    </row>
    <row r="182" spans="1:6" ht="31.5" x14ac:dyDescent="0.25">
      <c r="A182" s="26"/>
      <c r="B182" s="26"/>
      <c r="C182" s="5" t="s">
        <v>14</v>
      </c>
      <c r="D182" s="7">
        <v>0</v>
      </c>
      <c r="E182" s="7">
        <v>0</v>
      </c>
      <c r="F182" s="22" t="s">
        <v>23</v>
      </c>
    </row>
    <row r="183" spans="1:6" ht="15.75" x14ac:dyDescent="0.25">
      <c r="A183" s="26" t="s">
        <v>8</v>
      </c>
      <c r="B183" s="26" t="s">
        <v>47</v>
      </c>
      <c r="C183" s="5" t="s">
        <v>10</v>
      </c>
      <c r="D183" s="22">
        <v>0</v>
      </c>
      <c r="E183" s="22">
        <v>0</v>
      </c>
      <c r="F183" s="22" t="s">
        <v>23</v>
      </c>
    </row>
    <row r="184" spans="1:6" ht="15.75" x14ac:dyDescent="0.25">
      <c r="A184" s="26"/>
      <c r="B184" s="26"/>
      <c r="C184" s="5" t="s">
        <v>11</v>
      </c>
      <c r="D184" s="7">
        <v>0</v>
      </c>
      <c r="E184" s="7">
        <v>0</v>
      </c>
      <c r="F184" s="22" t="s">
        <v>23</v>
      </c>
    </row>
    <row r="185" spans="1:6" ht="15.75" x14ac:dyDescent="0.25">
      <c r="A185" s="26"/>
      <c r="B185" s="26"/>
      <c r="C185" s="5" t="s">
        <v>12</v>
      </c>
      <c r="D185" s="7">
        <v>0</v>
      </c>
      <c r="E185" s="7">
        <v>0</v>
      </c>
      <c r="F185" s="22" t="s">
        <v>23</v>
      </c>
    </row>
    <row r="186" spans="1:6" ht="15.75" x14ac:dyDescent="0.25">
      <c r="A186" s="26"/>
      <c r="B186" s="26"/>
      <c r="C186" s="5" t="s">
        <v>13</v>
      </c>
      <c r="D186" s="7">
        <v>0</v>
      </c>
      <c r="E186" s="7">
        <v>0</v>
      </c>
      <c r="F186" s="22" t="s">
        <v>23</v>
      </c>
    </row>
    <row r="187" spans="1:6" ht="31.5" x14ac:dyDescent="0.25">
      <c r="A187" s="26"/>
      <c r="B187" s="26"/>
      <c r="C187" s="5" t="s">
        <v>14</v>
      </c>
      <c r="D187" s="7">
        <v>0</v>
      </c>
      <c r="E187" s="7">
        <v>0</v>
      </c>
      <c r="F187" s="22" t="s">
        <v>23</v>
      </c>
    </row>
    <row r="188" spans="1:6" ht="15.75" x14ac:dyDescent="0.25">
      <c r="A188" s="26" t="s">
        <v>8</v>
      </c>
      <c r="B188" s="26" t="s">
        <v>48</v>
      </c>
      <c r="C188" s="5" t="s">
        <v>10</v>
      </c>
      <c r="D188" s="18">
        <f>D189+D190+D191+D192</f>
        <v>209.5</v>
      </c>
      <c r="E188" s="18">
        <f>E189+E190+E191+E192</f>
        <v>209.5</v>
      </c>
      <c r="F188" s="22">
        <f t="shared" si="12"/>
        <v>100</v>
      </c>
    </row>
    <row r="189" spans="1:6" ht="15.75" x14ac:dyDescent="0.25">
      <c r="A189" s="26"/>
      <c r="B189" s="26"/>
      <c r="C189" s="5" t="s">
        <v>11</v>
      </c>
      <c r="D189" s="7">
        <v>0</v>
      </c>
      <c r="E189" s="7">
        <v>0</v>
      </c>
      <c r="F189" s="22" t="s">
        <v>23</v>
      </c>
    </row>
    <row r="190" spans="1:6" ht="15.75" x14ac:dyDescent="0.25">
      <c r="A190" s="26"/>
      <c r="B190" s="26"/>
      <c r="C190" s="5" t="s">
        <v>12</v>
      </c>
      <c r="D190" s="6">
        <v>0</v>
      </c>
      <c r="E190" s="6">
        <v>0</v>
      </c>
      <c r="F190" s="22" t="s">
        <v>23</v>
      </c>
    </row>
    <row r="191" spans="1:6" ht="15.75" x14ac:dyDescent="0.25">
      <c r="A191" s="26"/>
      <c r="B191" s="26"/>
      <c r="C191" s="5" t="s">
        <v>13</v>
      </c>
      <c r="D191" s="6">
        <v>209.5</v>
      </c>
      <c r="E191" s="6">
        <v>209.5</v>
      </c>
      <c r="F191" s="22">
        <f t="shared" si="12"/>
        <v>100</v>
      </c>
    </row>
    <row r="192" spans="1:6" ht="31.5" x14ac:dyDescent="0.25">
      <c r="A192" s="26"/>
      <c r="B192" s="26"/>
      <c r="C192" s="5" t="s">
        <v>14</v>
      </c>
      <c r="D192" s="7">
        <v>0</v>
      </c>
      <c r="E192" s="7">
        <v>0</v>
      </c>
      <c r="F192" s="22" t="s">
        <v>23</v>
      </c>
    </row>
    <row r="193" spans="1:6" ht="15.75" x14ac:dyDescent="0.25">
      <c r="A193" s="26" t="s">
        <v>8</v>
      </c>
      <c r="B193" s="26" t="s">
        <v>49</v>
      </c>
      <c r="C193" s="5" t="s">
        <v>10</v>
      </c>
      <c r="D193" s="18">
        <f>D194+D195+D196+D197</f>
        <v>10</v>
      </c>
      <c r="E193" s="18">
        <f>E194+E195+E196+E197</f>
        <v>10</v>
      </c>
      <c r="F193" s="22">
        <f t="shared" si="12"/>
        <v>100</v>
      </c>
    </row>
    <row r="194" spans="1:6" ht="15.75" x14ac:dyDescent="0.25">
      <c r="A194" s="26"/>
      <c r="B194" s="26"/>
      <c r="C194" s="5" t="s">
        <v>11</v>
      </c>
      <c r="D194" s="7">
        <v>0</v>
      </c>
      <c r="E194" s="7">
        <v>0</v>
      </c>
      <c r="F194" s="22" t="s">
        <v>23</v>
      </c>
    </row>
    <row r="195" spans="1:6" ht="15.75" x14ac:dyDescent="0.25">
      <c r="A195" s="26"/>
      <c r="B195" s="26"/>
      <c r="C195" s="5" t="s">
        <v>12</v>
      </c>
      <c r="D195" s="7">
        <v>0</v>
      </c>
      <c r="E195" s="7">
        <v>0</v>
      </c>
      <c r="F195" s="22" t="s">
        <v>23</v>
      </c>
    </row>
    <row r="196" spans="1:6" ht="15.75" x14ac:dyDescent="0.25">
      <c r="A196" s="26"/>
      <c r="B196" s="26"/>
      <c r="C196" s="5" t="s">
        <v>13</v>
      </c>
      <c r="D196" s="6">
        <v>10</v>
      </c>
      <c r="E196" s="6">
        <v>10</v>
      </c>
      <c r="F196" s="22">
        <f t="shared" si="12"/>
        <v>100</v>
      </c>
    </row>
    <row r="197" spans="1:6" ht="31.5" x14ac:dyDescent="0.25">
      <c r="A197" s="26"/>
      <c r="B197" s="26"/>
      <c r="C197" s="5" t="s">
        <v>14</v>
      </c>
      <c r="D197" s="7">
        <v>0</v>
      </c>
      <c r="E197" s="7">
        <v>0</v>
      </c>
      <c r="F197" s="22" t="s">
        <v>23</v>
      </c>
    </row>
    <row r="198" spans="1:6" ht="15.75" x14ac:dyDescent="0.25">
      <c r="A198" s="26" t="s">
        <v>8</v>
      </c>
      <c r="B198" s="26" t="s">
        <v>50</v>
      </c>
      <c r="C198" s="5" t="s">
        <v>10</v>
      </c>
      <c r="D198" s="18">
        <f>D199+D200+D201+D202</f>
        <v>46887.819910000006</v>
      </c>
      <c r="E198" s="18">
        <f>E199+E200+E201+E202</f>
        <v>46879.815199999997</v>
      </c>
      <c r="F198" s="22">
        <f t="shared" si="12"/>
        <v>99.982927954391201</v>
      </c>
    </row>
    <row r="199" spans="1:6" ht="15.75" x14ac:dyDescent="0.25">
      <c r="A199" s="26"/>
      <c r="B199" s="26"/>
      <c r="C199" s="5" t="s">
        <v>11</v>
      </c>
      <c r="D199" s="6">
        <v>1.7</v>
      </c>
      <c r="E199" s="6">
        <v>1.7</v>
      </c>
      <c r="F199" s="22">
        <f t="shared" si="12"/>
        <v>100</v>
      </c>
    </row>
    <row r="200" spans="1:6" ht="15.75" x14ac:dyDescent="0.25">
      <c r="A200" s="26"/>
      <c r="B200" s="26"/>
      <c r="C200" s="5" t="s">
        <v>12</v>
      </c>
      <c r="D200" s="6">
        <v>18096.994910000001</v>
      </c>
      <c r="E200" s="6">
        <v>18096.994910000001</v>
      </c>
      <c r="F200" s="22">
        <f t="shared" si="12"/>
        <v>100</v>
      </c>
    </row>
    <row r="201" spans="1:6" ht="15.75" x14ac:dyDescent="0.25">
      <c r="A201" s="26"/>
      <c r="B201" s="26"/>
      <c r="C201" s="5" t="s">
        <v>13</v>
      </c>
      <c r="D201" s="6">
        <v>28789.125</v>
      </c>
      <c r="E201" s="6">
        <v>28781.120289999999</v>
      </c>
      <c r="F201" s="22">
        <f t="shared" si="12"/>
        <v>99.972195368911002</v>
      </c>
    </row>
    <row r="202" spans="1:6" ht="31.5" x14ac:dyDescent="0.25">
      <c r="A202" s="26"/>
      <c r="B202" s="26"/>
      <c r="C202" s="5" t="s">
        <v>14</v>
      </c>
      <c r="D202" s="7">
        <v>0</v>
      </c>
      <c r="E202" s="7">
        <v>0</v>
      </c>
      <c r="F202" s="22" t="s">
        <v>23</v>
      </c>
    </row>
    <row r="203" spans="1:6" ht="15.75" x14ac:dyDescent="0.25">
      <c r="A203" s="28" t="s">
        <v>2</v>
      </c>
      <c r="B203" s="28" t="s">
        <v>51</v>
      </c>
      <c r="C203" s="4" t="s">
        <v>3</v>
      </c>
      <c r="D203" s="17">
        <f>D204+D205+D206+D207</f>
        <v>32400.050810000004</v>
      </c>
      <c r="E203" s="17">
        <f>E204+E205+E206+E207</f>
        <v>32397.296470000005</v>
      </c>
      <c r="F203" s="21">
        <f>E203/D203*100</f>
        <v>99.9914989639487</v>
      </c>
    </row>
    <row r="204" spans="1:6" ht="15.75" x14ac:dyDescent="0.25">
      <c r="A204" s="28"/>
      <c r="B204" s="28"/>
      <c r="C204" s="4" t="s">
        <v>4</v>
      </c>
      <c r="D204" s="17">
        <f>D209+D214+D219+D224</f>
        <v>0</v>
      </c>
      <c r="E204" s="17">
        <f>E209+E214+E219+E224</f>
        <v>0</v>
      </c>
      <c r="F204" s="21" t="s">
        <v>23</v>
      </c>
    </row>
    <row r="205" spans="1:6" ht="15.75" x14ac:dyDescent="0.25">
      <c r="A205" s="28"/>
      <c r="B205" s="28"/>
      <c r="C205" s="4" t="s">
        <v>5</v>
      </c>
      <c r="D205" s="21">
        <f t="shared" ref="D205:E207" si="14">D210+D215+D220+D225</f>
        <v>1746.8720899999998</v>
      </c>
      <c r="E205" s="17">
        <f t="shared" si="14"/>
        <v>1746.8720899999998</v>
      </c>
      <c r="F205" s="21">
        <f t="shared" ref="F205:F226" si="15">E205/D205*100</f>
        <v>100</v>
      </c>
    </row>
    <row r="206" spans="1:6" ht="15.75" x14ac:dyDescent="0.25">
      <c r="A206" s="28"/>
      <c r="B206" s="28"/>
      <c r="C206" s="4" t="s">
        <v>6</v>
      </c>
      <c r="D206" s="25">
        <f t="shared" si="14"/>
        <v>30653.178720000004</v>
      </c>
      <c r="E206" s="17">
        <f t="shared" si="14"/>
        <v>30650.424380000004</v>
      </c>
      <c r="F206" s="21">
        <f t="shared" si="15"/>
        <v>99.991014504482038</v>
      </c>
    </row>
    <row r="207" spans="1:6" ht="31.5" x14ac:dyDescent="0.25">
      <c r="A207" s="28"/>
      <c r="B207" s="28"/>
      <c r="C207" s="4" t="s">
        <v>7</v>
      </c>
      <c r="D207" s="21">
        <f t="shared" si="14"/>
        <v>0</v>
      </c>
      <c r="E207" s="21">
        <f t="shared" si="14"/>
        <v>0</v>
      </c>
      <c r="F207" s="22" t="s">
        <v>23</v>
      </c>
    </row>
    <row r="208" spans="1:6" ht="15.75" x14ac:dyDescent="0.25">
      <c r="A208" s="26" t="s">
        <v>52</v>
      </c>
      <c r="B208" s="26" t="s">
        <v>53</v>
      </c>
      <c r="C208" s="5" t="s">
        <v>10</v>
      </c>
      <c r="D208" s="18">
        <f>D209+D210+D211+D212</f>
        <v>10462.613220000001</v>
      </c>
      <c r="E208" s="18">
        <f>E209+E210+E211+E212</f>
        <v>10459.858880000002</v>
      </c>
      <c r="F208" s="22">
        <f t="shared" si="15"/>
        <v>99.973674454535569</v>
      </c>
    </row>
    <row r="209" spans="1:6" ht="15.75" x14ac:dyDescent="0.25">
      <c r="A209" s="26"/>
      <c r="B209" s="26"/>
      <c r="C209" s="5" t="s">
        <v>11</v>
      </c>
      <c r="D209" s="7">
        <v>0</v>
      </c>
      <c r="E209" s="7">
        <v>0</v>
      </c>
      <c r="F209" s="22" t="e">
        <f t="shared" si="15"/>
        <v>#DIV/0!</v>
      </c>
    </row>
    <row r="210" spans="1:6" ht="15.75" x14ac:dyDescent="0.25">
      <c r="A210" s="26"/>
      <c r="B210" s="26"/>
      <c r="C210" s="5" t="s">
        <v>12</v>
      </c>
      <c r="D210" s="7">
        <v>103.83450000000001</v>
      </c>
      <c r="E210" s="7">
        <v>103.83450000000001</v>
      </c>
      <c r="F210" s="22" t="s">
        <v>23</v>
      </c>
    </row>
    <row r="211" spans="1:6" ht="15.75" x14ac:dyDescent="0.25">
      <c r="A211" s="26"/>
      <c r="B211" s="26"/>
      <c r="C211" s="5" t="s">
        <v>13</v>
      </c>
      <c r="D211" s="6">
        <v>10358.77872</v>
      </c>
      <c r="E211" s="6">
        <v>10356.024380000001</v>
      </c>
      <c r="F211" s="22">
        <f t="shared" si="15"/>
        <v>99.973410572091069</v>
      </c>
    </row>
    <row r="212" spans="1:6" ht="31.5" x14ac:dyDescent="0.25">
      <c r="A212" s="26"/>
      <c r="B212" s="26"/>
      <c r="C212" s="5" t="s">
        <v>14</v>
      </c>
      <c r="D212" s="7">
        <v>0</v>
      </c>
      <c r="E212" s="7">
        <v>0</v>
      </c>
      <c r="F212" s="22" t="s">
        <v>23</v>
      </c>
    </row>
    <row r="213" spans="1:6" ht="15.75" x14ac:dyDescent="0.25">
      <c r="A213" s="26" t="s">
        <v>52</v>
      </c>
      <c r="B213" s="26" t="s">
        <v>54</v>
      </c>
      <c r="C213" s="5" t="s">
        <v>10</v>
      </c>
      <c r="D213" s="18">
        <f>D214+D215+D216+D217</f>
        <v>0</v>
      </c>
      <c r="E213" s="18">
        <f>E214+E215+E216+E217</f>
        <v>0</v>
      </c>
      <c r="F213" s="22" t="s">
        <v>23</v>
      </c>
    </row>
    <row r="214" spans="1:6" ht="15.75" x14ac:dyDescent="0.25">
      <c r="A214" s="26"/>
      <c r="B214" s="26"/>
      <c r="C214" s="5" t="s">
        <v>11</v>
      </c>
      <c r="D214" s="7">
        <v>0</v>
      </c>
      <c r="E214" s="7">
        <v>0</v>
      </c>
      <c r="F214" s="22" t="s">
        <v>23</v>
      </c>
    </row>
    <row r="215" spans="1:6" ht="15.75" x14ac:dyDescent="0.25">
      <c r="A215" s="26"/>
      <c r="B215" s="26"/>
      <c r="C215" s="5" t="s">
        <v>12</v>
      </c>
      <c r="D215" s="7">
        <v>0</v>
      </c>
      <c r="E215" s="7">
        <v>0</v>
      </c>
      <c r="F215" s="22" t="s">
        <v>23</v>
      </c>
    </row>
    <row r="216" spans="1:6" ht="15.75" x14ac:dyDescent="0.25">
      <c r="A216" s="26"/>
      <c r="B216" s="26"/>
      <c r="C216" s="5" t="s">
        <v>13</v>
      </c>
      <c r="D216" s="6">
        <v>0</v>
      </c>
      <c r="E216" s="6">
        <v>0</v>
      </c>
      <c r="F216" s="22" t="s">
        <v>23</v>
      </c>
    </row>
    <row r="217" spans="1:6" ht="31.5" x14ac:dyDescent="0.25">
      <c r="A217" s="26"/>
      <c r="B217" s="26"/>
      <c r="C217" s="5" t="s">
        <v>14</v>
      </c>
      <c r="D217" s="7">
        <v>0</v>
      </c>
      <c r="E217" s="7">
        <v>0</v>
      </c>
      <c r="F217" s="22" t="s">
        <v>23</v>
      </c>
    </row>
    <row r="218" spans="1:6" ht="15.75" x14ac:dyDescent="0.25">
      <c r="A218" s="26" t="s">
        <v>52</v>
      </c>
      <c r="B218" s="26" t="s">
        <v>55</v>
      </c>
      <c r="C218" s="5" t="s">
        <v>10</v>
      </c>
      <c r="D218" s="18">
        <f>D219+D220+D221+D222</f>
        <v>10186</v>
      </c>
      <c r="E218" s="18">
        <f>E219+E220+E221+E222</f>
        <v>10186</v>
      </c>
      <c r="F218" s="22">
        <f t="shared" si="15"/>
        <v>100</v>
      </c>
    </row>
    <row r="219" spans="1:6" ht="15.75" x14ac:dyDescent="0.25">
      <c r="A219" s="26"/>
      <c r="B219" s="26"/>
      <c r="C219" s="5" t="s">
        <v>11</v>
      </c>
      <c r="D219" s="7">
        <v>0</v>
      </c>
      <c r="E219" s="7">
        <v>0</v>
      </c>
      <c r="F219" s="22" t="s">
        <v>23</v>
      </c>
    </row>
    <row r="220" spans="1:6" ht="15.75" x14ac:dyDescent="0.25">
      <c r="A220" s="26"/>
      <c r="B220" s="26"/>
      <c r="C220" s="5" t="s">
        <v>12</v>
      </c>
      <c r="D220" s="6">
        <v>1486</v>
      </c>
      <c r="E220" s="6">
        <v>1486</v>
      </c>
      <c r="F220" s="22">
        <f t="shared" si="15"/>
        <v>100</v>
      </c>
    </row>
    <row r="221" spans="1:6" ht="15.75" x14ac:dyDescent="0.25">
      <c r="A221" s="26"/>
      <c r="B221" s="26"/>
      <c r="C221" s="5" t="s">
        <v>13</v>
      </c>
      <c r="D221" s="6">
        <v>8700</v>
      </c>
      <c r="E221" s="6">
        <v>8700</v>
      </c>
      <c r="F221" s="22">
        <f t="shared" si="15"/>
        <v>100</v>
      </c>
    </row>
    <row r="222" spans="1:6" ht="31.5" x14ac:dyDescent="0.25">
      <c r="A222" s="26"/>
      <c r="B222" s="26"/>
      <c r="C222" s="5" t="s">
        <v>14</v>
      </c>
      <c r="D222" s="7">
        <v>0</v>
      </c>
      <c r="E222" s="7">
        <v>0</v>
      </c>
      <c r="F222" s="22" t="s">
        <v>23</v>
      </c>
    </row>
    <row r="223" spans="1:6" ht="15.75" x14ac:dyDescent="0.25">
      <c r="A223" s="26" t="s">
        <v>52</v>
      </c>
      <c r="B223" s="26" t="s">
        <v>56</v>
      </c>
      <c r="C223" s="5" t="s">
        <v>10</v>
      </c>
      <c r="D223" s="18">
        <f>D224+D225+D226+D227</f>
        <v>11751.43759</v>
      </c>
      <c r="E223" s="18">
        <f>E224+E225+E226+E227</f>
        <v>11751.43759</v>
      </c>
      <c r="F223" s="22">
        <f t="shared" si="15"/>
        <v>100</v>
      </c>
    </row>
    <row r="224" spans="1:6" ht="15.75" x14ac:dyDescent="0.25">
      <c r="A224" s="26"/>
      <c r="B224" s="26"/>
      <c r="C224" s="5" t="s">
        <v>11</v>
      </c>
      <c r="D224" s="9">
        <v>0</v>
      </c>
      <c r="E224" s="9">
        <v>0</v>
      </c>
      <c r="F224" s="22" t="e">
        <f t="shared" si="15"/>
        <v>#DIV/0!</v>
      </c>
    </row>
    <row r="225" spans="1:6" ht="15.75" x14ac:dyDescent="0.25">
      <c r="A225" s="26"/>
      <c r="B225" s="26"/>
      <c r="C225" s="5" t="s">
        <v>12</v>
      </c>
      <c r="D225" s="6">
        <v>157.03758999999999</v>
      </c>
      <c r="E225" s="6">
        <v>157.03758999999999</v>
      </c>
      <c r="F225" s="22">
        <f t="shared" si="15"/>
        <v>100</v>
      </c>
    </row>
    <row r="226" spans="1:6" ht="15.75" x14ac:dyDescent="0.25">
      <c r="A226" s="26"/>
      <c r="B226" s="26"/>
      <c r="C226" s="5" t="s">
        <v>13</v>
      </c>
      <c r="D226" s="6">
        <v>11594.4</v>
      </c>
      <c r="E226" s="6">
        <v>11594.4</v>
      </c>
      <c r="F226" s="22">
        <f t="shared" si="15"/>
        <v>100</v>
      </c>
    </row>
    <row r="227" spans="1:6" ht="31.5" x14ac:dyDescent="0.25">
      <c r="A227" s="26"/>
      <c r="B227" s="26"/>
      <c r="C227" s="5" t="s">
        <v>14</v>
      </c>
      <c r="D227" s="7">
        <v>0</v>
      </c>
      <c r="E227" s="7">
        <v>0</v>
      </c>
      <c r="F227" s="22" t="s">
        <v>23</v>
      </c>
    </row>
  </sheetData>
  <autoFilter ref="A7:F227"/>
  <mergeCells count="91">
    <mergeCell ref="A8:A12"/>
    <mergeCell ref="A13:A17"/>
    <mergeCell ref="B13:B17"/>
    <mergeCell ref="A18:A22"/>
    <mergeCell ref="B18:B22"/>
    <mergeCell ref="A23:A27"/>
    <mergeCell ref="B23:B27"/>
    <mergeCell ref="A28:A32"/>
    <mergeCell ref="B28:B32"/>
    <mergeCell ref="A33:A37"/>
    <mergeCell ref="B33:B37"/>
    <mergeCell ref="A38:A42"/>
    <mergeCell ref="B38:B42"/>
    <mergeCell ref="A43:A47"/>
    <mergeCell ref="B43:B47"/>
    <mergeCell ref="A48:A52"/>
    <mergeCell ref="B48:B52"/>
    <mergeCell ref="A53:A57"/>
    <mergeCell ref="B53:B57"/>
    <mergeCell ref="A58:A62"/>
    <mergeCell ref="B58:B62"/>
    <mergeCell ref="A63:A67"/>
    <mergeCell ref="B63:B67"/>
    <mergeCell ref="A68:A72"/>
    <mergeCell ref="B68:B72"/>
    <mergeCell ref="A73:A77"/>
    <mergeCell ref="B73:B77"/>
    <mergeCell ref="A93:A97"/>
    <mergeCell ref="B93:B97"/>
    <mergeCell ref="A78:A82"/>
    <mergeCell ref="B78:B82"/>
    <mergeCell ref="A83:A87"/>
    <mergeCell ref="B83:B87"/>
    <mergeCell ref="A88:A92"/>
    <mergeCell ref="B88:B92"/>
    <mergeCell ref="A103:A107"/>
    <mergeCell ref="B103:B107"/>
    <mergeCell ref="A108:A112"/>
    <mergeCell ref="B108:B112"/>
    <mergeCell ref="A113:A117"/>
    <mergeCell ref="B113:B117"/>
    <mergeCell ref="A118:A122"/>
    <mergeCell ref="B118:B122"/>
    <mergeCell ref="A123:A127"/>
    <mergeCell ref="B123:B127"/>
    <mergeCell ref="A128:A132"/>
    <mergeCell ref="B128:B132"/>
    <mergeCell ref="A133:A137"/>
    <mergeCell ref="B133:B137"/>
    <mergeCell ref="A138:A142"/>
    <mergeCell ref="B138:B142"/>
    <mergeCell ref="A143:A147"/>
    <mergeCell ref="B143:B147"/>
    <mergeCell ref="A148:A152"/>
    <mergeCell ref="B148:B152"/>
    <mergeCell ref="A153:A157"/>
    <mergeCell ref="B153:B157"/>
    <mergeCell ref="A158:A162"/>
    <mergeCell ref="B158:B162"/>
    <mergeCell ref="B3:E3"/>
    <mergeCell ref="B4:E4"/>
    <mergeCell ref="B5:E5"/>
    <mergeCell ref="A208:A212"/>
    <mergeCell ref="B208:B212"/>
    <mergeCell ref="A203:A207"/>
    <mergeCell ref="B203:B207"/>
    <mergeCell ref="A198:A202"/>
    <mergeCell ref="B198:B202"/>
    <mergeCell ref="A183:A187"/>
    <mergeCell ref="B183:B187"/>
    <mergeCell ref="A188:A192"/>
    <mergeCell ref="B188:B192"/>
    <mergeCell ref="A193:A197"/>
    <mergeCell ref="B193:B197"/>
    <mergeCell ref="A178:A182"/>
    <mergeCell ref="A98:A102"/>
    <mergeCell ref="B98:B102"/>
    <mergeCell ref="A223:A227"/>
    <mergeCell ref="B223:B227"/>
    <mergeCell ref="B8:B12"/>
    <mergeCell ref="A213:A217"/>
    <mergeCell ref="B213:B217"/>
    <mergeCell ref="A218:A222"/>
    <mergeCell ref="B218:B222"/>
    <mergeCell ref="B178:B182"/>
    <mergeCell ref="A163:A167"/>
    <mergeCell ref="B163:B167"/>
    <mergeCell ref="A168:A172"/>
    <mergeCell ref="B168:B172"/>
    <mergeCell ref="A173:A177"/>
    <mergeCell ref="B173:B177"/>
  </mergeCells>
  <pageMargins left="0.70866141732283472" right="0.70866141732283472" top="0.74803149606299213" bottom="0.74803149606299213" header="0.31496062992125984" footer="0.31496062992125984"/>
  <pageSetup paperSize="9" scale="66" fitToHeight="6" orientation="landscape" r:id="rId1"/>
  <rowBreaks count="2" manualBreakCount="2">
    <brk id="37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Nageconom</dc:creator>
  <cp:lastModifiedBy>user</cp:lastModifiedBy>
  <cp:lastPrinted>2025-05-13T06:54:25Z</cp:lastPrinted>
  <dcterms:created xsi:type="dcterms:W3CDTF">2023-04-06T11:39:37Z</dcterms:created>
  <dcterms:modified xsi:type="dcterms:W3CDTF">2025-05-13T06:56:56Z</dcterms:modified>
</cp:coreProperties>
</file>